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เกณฑ์การขึ้นเงินเดือน 63\"/>
    </mc:Choice>
  </mc:AlternateContent>
  <bookViews>
    <workbookView xWindow="0" yWindow="0" windowWidth="24000" windowHeight="9780"/>
  </bookViews>
  <sheets>
    <sheet name="วิทยาเขต" sheetId="1" r:id="rId1"/>
    <sheet name="วิทยาลัย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8" i="1" l="1"/>
  <c r="M106" i="1"/>
  <c r="M102" i="1"/>
  <c r="M98" i="1"/>
  <c r="M96" i="1"/>
  <c r="M94" i="1"/>
  <c r="M87" i="1"/>
  <c r="M81" i="1"/>
  <c r="M76" i="1"/>
  <c r="M66" i="1"/>
  <c r="M47" i="1"/>
  <c r="P35" i="1"/>
  <c r="Q35" i="1" s="1"/>
  <c r="R35" i="1" s="1"/>
  <c r="S35" i="1" s="1"/>
  <c r="S34" i="1"/>
  <c r="P34" i="1"/>
  <c r="Q34" i="1" s="1"/>
  <c r="Q33" i="1"/>
  <c r="R33" i="1" s="1"/>
  <c r="S33" i="1" s="1"/>
  <c r="P33" i="1"/>
  <c r="P32" i="1"/>
  <c r="Q32" i="1" s="1"/>
  <c r="R32" i="1" s="1"/>
  <c r="S32" i="1" s="1"/>
  <c r="Q31" i="1"/>
  <c r="R31" i="1" s="1"/>
  <c r="S31" i="1" s="1"/>
  <c r="P31" i="1"/>
  <c r="P30" i="1"/>
  <c r="Q30" i="1" s="1"/>
  <c r="R30" i="1" s="1"/>
  <c r="S30" i="1" s="1"/>
  <c r="Q29" i="1"/>
  <c r="R29" i="1" s="1"/>
  <c r="S29" i="1" s="1"/>
  <c r="P29" i="1"/>
  <c r="P28" i="1"/>
  <c r="Q28" i="1" s="1"/>
  <c r="R28" i="1" s="1"/>
  <c r="S28" i="1" s="1"/>
  <c r="Q27" i="1"/>
  <c r="R27" i="1" s="1"/>
  <c r="S27" i="1" s="1"/>
  <c r="P27" i="1"/>
  <c r="P26" i="1"/>
  <c r="Q26" i="1" s="1"/>
  <c r="R26" i="1" s="1"/>
  <c r="P25" i="1"/>
  <c r="Q25" i="1" s="1"/>
  <c r="R25" i="1" s="1"/>
  <c r="S25" i="1" s="1"/>
  <c r="P24" i="1"/>
  <c r="Q24" i="1" s="1"/>
  <c r="R24" i="1" s="1"/>
  <c r="S24" i="1" s="1"/>
  <c r="P23" i="1"/>
  <c r="Q23" i="1" s="1"/>
  <c r="R23" i="1" s="1"/>
  <c r="S23" i="1" s="1"/>
  <c r="P22" i="1"/>
  <c r="Q22" i="1" s="1"/>
  <c r="R22" i="1" s="1"/>
  <c r="S22" i="1" s="1"/>
  <c r="P21" i="1"/>
  <c r="Q21" i="1" s="1"/>
  <c r="R21" i="1" s="1"/>
  <c r="S21" i="1" s="1"/>
  <c r="R20" i="1"/>
  <c r="S20" i="1" s="1"/>
  <c r="Q20" i="1"/>
  <c r="P19" i="1"/>
  <c r="Q19" i="1" s="1"/>
  <c r="R19" i="1" s="1"/>
  <c r="S19" i="1" s="1"/>
  <c r="Q18" i="1"/>
  <c r="R18" i="1" s="1"/>
  <c r="S18" i="1" s="1"/>
  <c r="P18" i="1"/>
  <c r="P17" i="1"/>
  <c r="Q17" i="1" s="1"/>
  <c r="R17" i="1" s="1"/>
  <c r="S17" i="1" s="1"/>
  <c r="Q16" i="1"/>
  <c r="R16" i="1" s="1"/>
  <c r="S16" i="1" s="1"/>
  <c r="P16" i="1"/>
  <c r="P15" i="1"/>
  <c r="Q15" i="1" s="1"/>
  <c r="R15" i="1" s="1"/>
  <c r="S15" i="1" s="1"/>
  <c r="Q13" i="1"/>
  <c r="R13" i="1" s="1"/>
  <c r="S13" i="1" s="1"/>
  <c r="P13" i="1"/>
  <c r="P12" i="1"/>
  <c r="Q12" i="1" s="1"/>
  <c r="R12" i="1" s="1"/>
  <c r="S12" i="1" s="1"/>
  <c r="Q11" i="1"/>
  <c r="R11" i="1" s="1"/>
  <c r="S11" i="1" s="1"/>
  <c r="P11" i="1"/>
  <c r="P10" i="1"/>
  <c r="Q10" i="1" s="1"/>
  <c r="R10" i="1" s="1"/>
  <c r="S10" i="1" s="1"/>
  <c r="Q9" i="1"/>
  <c r="R9" i="1" s="1"/>
  <c r="S9" i="1" s="1"/>
  <c r="P9" i="1"/>
  <c r="M75" i="1" l="1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19" i="2"/>
  <c r="P18" i="2"/>
  <c r="P17" i="2"/>
  <c r="P16" i="2"/>
  <c r="P15" i="2"/>
  <c r="P13" i="2"/>
  <c r="P12" i="2"/>
  <c r="P11" i="2"/>
  <c r="P10" i="2"/>
  <c r="P9" i="2"/>
  <c r="Q31" i="2" l="1"/>
  <c r="R31" i="2" s="1"/>
  <c r="S31" i="2" s="1"/>
  <c r="Q28" i="2"/>
  <c r="R28" i="2" s="1"/>
  <c r="S28" i="2" s="1"/>
  <c r="Q20" i="2"/>
  <c r="R20" i="2" s="1"/>
  <c r="S20" i="2" s="1"/>
  <c r="Q18" i="2"/>
  <c r="R18" i="2" s="1"/>
  <c r="S18" i="2" s="1"/>
  <c r="M111" i="2" l="1"/>
  <c r="M109" i="2"/>
  <c r="M105" i="2"/>
  <c r="M101" i="2"/>
  <c r="M99" i="2"/>
  <c r="M97" i="2"/>
  <c r="M90" i="2"/>
  <c r="M84" i="2"/>
  <c r="M79" i="2"/>
  <c r="M69" i="2"/>
  <c r="M50" i="2"/>
  <c r="M42" i="2"/>
  <c r="Q35" i="2"/>
  <c r="R35" i="2" s="1"/>
  <c r="S35" i="2" s="1"/>
  <c r="S34" i="2"/>
  <c r="Q34" i="2"/>
  <c r="Q33" i="2"/>
  <c r="R33" i="2" s="1"/>
  <c r="S33" i="2" s="1"/>
  <c r="Q32" i="2"/>
  <c r="R32" i="2" s="1"/>
  <c r="S32" i="2" s="1"/>
  <c r="Q30" i="2"/>
  <c r="R30" i="2" s="1"/>
  <c r="S30" i="2" s="1"/>
  <c r="Q29" i="2"/>
  <c r="R29" i="2" s="1"/>
  <c r="S29" i="2" s="1"/>
  <c r="Q27" i="2"/>
  <c r="R27" i="2" s="1"/>
  <c r="S27" i="2" s="1"/>
  <c r="Q26" i="2"/>
  <c r="R26" i="2" s="1"/>
  <c r="Q25" i="2"/>
  <c r="R25" i="2" s="1"/>
  <c r="S25" i="2" s="1"/>
  <c r="Q24" i="2"/>
  <c r="R24" i="2" s="1"/>
  <c r="S24" i="2" s="1"/>
  <c r="Q23" i="2"/>
  <c r="R23" i="2" s="1"/>
  <c r="S23" i="2" s="1"/>
  <c r="Q22" i="2"/>
  <c r="R22" i="2" s="1"/>
  <c r="S22" i="2" s="1"/>
  <c r="Q21" i="2"/>
  <c r="R21" i="2" s="1"/>
  <c r="S21" i="2" s="1"/>
  <c r="Q19" i="2"/>
  <c r="R19" i="2" s="1"/>
  <c r="S19" i="2" s="1"/>
  <c r="Q17" i="2"/>
  <c r="R17" i="2" s="1"/>
  <c r="S17" i="2" s="1"/>
  <c r="Q16" i="2"/>
  <c r="R16" i="2" s="1"/>
  <c r="S16" i="2" s="1"/>
  <c r="Q15" i="2"/>
  <c r="R15" i="2" s="1"/>
  <c r="S15" i="2" s="1"/>
  <c r="Q13" i="2"/>
  <c r="R13" i="2" s="1"/>
  <c r="S13" i="2" s="1"/>
  <c r="Q12" i="2"/>
  <c r="R12" i="2" s="1"/>
  <c r="S12" i="2" s="1"/>
  <c r="Q11" i="2"/>
  <c r="R11" i="2" s="1"/>
  <c r="S11" i="2" s="1"/>
  <c r="Q10" i="2"/>
  <c r="R10" i="2" s="1"/>
  <c r="S10" i="2" s="1"/>
  <c r="Q9" i="2"/>
  <c r="R9" i="2" s="1"/>
  <c r="S9" i="2" s="1"/>
  <c r="M78" i="2" l="1"/>
  <c r="M41" i="2"/>
  <c r="M40" i="2" l="1"/>
</calcChain>
</file>

<file path=xl/comments1.xml><?xml version="1.0" encoding="utf-8"?>
<comments xmlns="http://schemas.openxmlformats.org/spreadsheetml/2006/main">
  <authors>
    <author>UDON KHIEWON</author>
  </authors>
  <commentList>
    <comment ref="K24" authorId="0" shapeId="0">
      <text>
        <r>
          <rPr>
            <b/>
            <sz val="9"/>
            <color indexed="81"/>
            <rFont val="Tahoma"/>
            <family val="2"/>
          </rPr>
          <t>UDON KHIEWON:</t>
        </r>
        <r>
          <rPr>
            <sz val="9"/>
            <color indexed="81"/>
            <rFont val="Tahoma"/>
            <family val="2"/>
          </rPr>
          <t xml:space="preserve">
เพิ่มวุฒิ  คส.56/59 ลว.29 มค.59</t>
        </r>
      </text>
    </comment>
  </commentList>
</comments>
</file>

<file path=xl/comments2.xml><?xml version="1.0" encoding="utf-8"?>
<comments xmlns="http://schemas.openxmlformats.org/spreadsheetml/2006/main">
  <authors>
    <author>UDON KHIEWON</author>
  </authors>
  <commentList>
    <comment ref="K24" authorId="0" shapeId="0">
      <text>
        <r>
          <rPr>
            <b/>
            <sz val="9"/>
            <color indexed="81"/>
            <rFont val="Tahoma"/>
            <family val="2"/>
          </rPr>
          <t>UDON KHIEWON:</t>
        </r>
        <r>
          <rPr>
            <sz val="9"/>
            <color indexed="81"/>
            <rFont val="Tahoma"/>
            <family val="2"/>
          </rPr>
          <t xml:space="preserve">
เพิ่มวุฒิ  คส.56/59 ลว.29 มค.59</t>
        </r>
      </text>
    </comment>
  </commentList>
</comments>
</file>

<file path=xl/sharedStrings.xml><?xml version="1.0" encoding="utf-8"?>
<sst xmlns="http://schemas.openxmlformats.org/spreadsheetml/2006/main" count="625" uniqueCount="194">
  <si>
    <t>ที่</t>
  </si>
  <si>
    <t>เลขตำแหน่ง</t>
  </si>
  <si>
    <t>ชื่อตำแหน่ง</t>
  </si>
  <si>
    <t>ชื่อ/ฉายา-นามสกุล</t>
  </si>
  <si>
    <t>% ที่ขึ้น</t>
  </si>
  <si>
    <t>เงินขึ้น</t>
  </si>
  <si>
    <t>มติ</t>
  </si>
  <si>
    <t>หมายเหตุ</t>
  </si>
  <si>
    <t>บรรจุ</t>
  </si>
  <si>
    <t>สาขา</t>
  </si>
  <si>
    <t>ใน งปม.</t>
  </si>
  <si>
    <t>งบส่วนงาน</t>
  </si>
  <si>
    <t>คะแนน</t>
  </si>
  <si>
    <t>ตาม %</t>
  </si>
  <si>
    <t>ต่อปี</t>
  </si>
  <si>
    <t>คณะกรรมการ</t>
  </si>
  <si>
    <t>รวมเงินบุคลากรประจำทั้งสิ้น</t>
  </si>
  <si>
    <t>นักจัดการงานทั่วไป</t>
  </si>
  <si>
    <t>บริหารธุรกิจ</t>
  </si>
  <si>
    <t>เห็นชอบ</t>
  </si>
  <si>
    <t>พธ.บ.</t>
  </si>
  <si>
    <t>ภาษาอังกฤษ</t>
  </si>
  <si>
    <t>มีเอกสารชี้แจง</t>
  </si>
  <si>
    <t>นักวิชาการการเงินและบัญชี</t>
  </si>
  <si>
    <t>ศศ.บ.</t>
  </si>
  <si>
    <t xml:space="preserve">บธ.บ. </t>
  </si>
  <si>
    <t>นักวิชาการการศึกษา</t>
  </si>
  <si>
    <t>พธ.ม.</t>
  </si>
  <si>
    <t>พระพุทธศาสนา</t>
  </si>
  <si>
    <t>การเมืองการปกครอง</t>
  </si>
  <si>
    <t>ปรับเหลือตามเกณฑ์</t>
  </si>
  <si>
    <t>พนักงานขับรถ</t>
  </si>
  <si>
    <t>นักการภารโรง</t>
  </si>
  <si>
    <t>นักทรัพยากรบุคคล</t>
  </si>
  <si>
    <t>คอมพิวเตอร์ธุรกิจ</t>
  </si>
  <si>
    <t>บรรณารักษ์</t>
  </si>
  <si>
    <t>สารสนเทศศึกษา</t>
  </si>
  <si>
    <t>สายวิชาการ</t>
  </si>
  <si>
    <t>อาจารย์</t>
  </si>
  <si>
    <t>สังคมสงเคราะห์</t>
  </si>
  <si>
    <t>ลาศึกษาต่อ/ยังไม่รายงาน -ส่วนกลาง</t>
  </si>
  <si>
    <t>การบริหารการศึกษา</t>
  </si>
  <si>
    <t>พธ.ด.</t>
  </si>
  <si>
    <t>Ph.D. (Bud.)</t>
  </si>
  <si>
    <t>Ph.D.</t>
  </si>
  <si>
    <t>การสอนสังคมศึกษา</t>
  </si>
  <si>
    <t>การศึกษานอกระบบ</t>
  </si>
  <si>
    <t>M.A.</t>
  </si>
  <si>
    <t>ผู้ดำรงตำแหน่งบริหาร</t>
  </si>
  <si>
    <t>รัฐประศาสนศาสตร์</t>
  </si>
  <si>
    <t>บุคลากรอัตราจ้าง</t>
  </si>
  <si>
    <t>สายปฏิบัติการ</t>
  </si>
  <si>
    <t>ส่วนงานสำนักงานวิทยาเขตเชียงใหม่</t>
  </si>
  <si>
    <t>เจ้าหน้าที่สถานีวิทยุ</t>
  </si>
  <si>
    <t>นายหน่อเถื่อน แสนหน่อ</t>
  </si>
  <si>
    <t>ม.6</t>
  </si>
  <si>
    <t>นางสาวสุกฤตา เจริญโพธิ์</t>
  </si>
  <si>
    <t>บธ.บ.</t>
  </si>
  <si>
    <t>การเงิน</t>
  </si>
  <si>
    <t>นักวิชาการพัสดุ</t>
  </si>
  <si>
    <t>นางสาวกรรณิการ์ ทองเต็ม</t>
  </si>
  <si>
    <t>การเงินและการธนาคาร</t>
  </si>
  <si>
    <t>นายฉัตรชัย ปินใจ</t>
  </si>
  <si>
    <t xml:space="preserve"> พธ.บ.</t>
  </si>
  <si>
    <t>รัฐศาสตร์</t>
  </si>
  <si>
    <t>นางจรัสศรี จันทร์จำรัส</t>
  </si>
  <si>
    <t>ม.3</t>
  </si>
  <si>
    <t>นางพรพิน กองซอน</t>
  </si>
  <si>
    <t>ปวช</t>
  </si>
  <si>
    <t>นายส่น สมร่าง</t>
  </si>
  <si>
    <t>ป.6</t>
  </si>
  <si>
    <t>ส่วนงานสำนักวิชาการวิทยาเขต</t>
  </si>
  <si>
    <t>พระปลัดสุชาติ สุวฑฺฒโก</t>
  </si>
  <si>
    <t>ค.บ.</t>
  </si>
  <si>
    <t>พระนคร ปัญญาวชิโร</t>
  </si>
  <si>
    <t>ศน.บ.</t>
  </si>
  <si>
    <t>ภาษาไทย</t>
  </si>
  <si>
    <t>พระศิลปชัย สนฺติกโร</t>
  </si>
  <si>
    <t>ผู้ช่วยพระวิปัสสนาจารย์</t>
  </si>
  <si>
    <t>พระโจววัง</t>
  </si>
  <si>
    <t>EP</t>
  </si>
  <si>
    <t>เจ้าหน้าที่ธุรการ</t>
  </si>
  <si>
    <t>นายภานุพงศ์ จันทา</t>
  </si>
  <si>
    <t>ระบบสารสนเทศทางคอมพิวเตอร์-พัฒนาซอบแวร์</t>
  </si>
  <si>
    <t>นักวิชาการคอมพิวเตอร์</t>
  </si>
  <si>
    <t>นายสุชาญ กิจลือเลิศ</t>
  </si>
  <si>
    <t>วท.บ.</t>
  </si>
  <si>
    <t>วิชาการคอมพิวเตอร์</t>
  </si>
  <si>
    <t>นายช่างเทคนิค</t>
  </si>
  <si>
    <t>นายสุเทพ จีนาวุฒิ</t>
  </si>
  <si>
    <t>ปวส</t>
  </si>
  <si>
    <t>คอมพิวเตอร์</t>
  </si>
  <si>
    <t>นางสาวศิริพรรณ ตระกูลนิมิตร</t>
  </si>
  <si>
    <t>นางสาววาทินี ทองสุข</t>
  </si>
  <si>
    <t>ศสบ.</t>
  </si>
  <si>
    <t>สารสนเทศศาสตร์</t>
  </si>
  <si>
    <t>นายภัชรบถ ฤทธิ์เต็ม</t>
  </si>
  <si>
    <t>สังคมวิทยาและมานุษยฯ</t>
  </si>
  <si>
    <t>นายสุชาติ แก้วก้อ</t>
  </si>
  <si>
    <t>นายณัทพงศ์ บุญตัน</t>
  </si>
  <si>
    <t>อุตสาหกรรมท่องเที่ยว</t>
  </si>
  <si>
    <t>นายวีระพันธ์ ขันเพชร</t>
  </si>
  <si>
    <t>นายสมพงษ์ แซ่ท้อ</t>
  </si>
  <si>
    <t>นางสุภาภรณ์ เล็กช่วย</t>
  </si>
  <si>
    <t>นายคำอ่อง ไทยใหญ่</t>
  </si>
  <si>
    <t>นายอ่อน ลุงซอ</t>
  </si>
  <si>
    <t>นางจ่าม ไทยใหญ่</t>
  </si>
  <si>
    <t>ส่วนงานวิทยาลัยสงฆ์เชียงใหม่</t>
  </si>
  <si>
    <t>พระเธียรชัย จิรวฒฺฑโน</t>
  </si>
  <si>
    <t>ศส.ม.</t>
  </si>
  <si>
    <t>นายโสภณ รัตนกูลชัย</t>
  </si>
  <si>
    <t>สังคมสงเคราะห์ศาสตร์</t>
  </si>
  <si>
    <t>นายอำนาจ ใจยาว</t>
  </si>
  <si>
    <t>การพัฒนาชุมชน</t>
  </si>
  <si>
    <t>นายวีระพงศ์ เกียรติไพรยศ</t>
  </si>
  <si>
    <t>นายไพรวัลย์ ชมได้พร</t>
  </si>
  <si>
    <t>นายอำนาจ ขัดวิชัย</t>
  </si>
  <si>
    <t>วิทยาศาสตร์และเทคโนโลยีการอาหาร</t>
  </si>
  <si>
    <t>นายบุญมี แก้วตา</t>
  </si>
  <si>
    <t>นายพัลลภ หารุจาคำ</t>
  </si>
  <si>
    <t>กศ.ม.</t>
  </si>
  <si>
    <t>สาขาวิชาพระพุทธศาสนา</t>
  </si>
  <si>
    <t>อาจารย์ประจำหลักสูตร</t>
  </si>
  <si>
    <t>พระครูโสภณปริยัติ อินฺทปญฺโญ</t>
  </si>
  <si>
    <t>ศน.ม.</t>
  </si>
  <si>
    <t>พุทธศานาและปรัชญา</t>
  </si>
  <si>
    <t>ดร.วิโรจน์ วิชัย</t>
  </si>
  <si>
    <t>ดร.สุนทรี สุริยะรังสี</t>
  </si>
  <si>
    <t>นายบุญนาค เนียมมาก</t>
  </si>
  <si>
    <t>M.A.(Phil.)</t>
  </si>
  <si>
    <t>Philosophy</t>
  </si>
  <si>
    <t>สาขาวิชารัฐศาสตร์</t>
  </si>
  <si>
    <t>พระครูสมุห์วัลลภ ฐิตสํวโร</t>
  </si>
  <si>
    <t>พระสถิตย์ โพธิญาโณ</t>
  </si>
  <si>
    <t xml:space="preserve">พธ.ม. </t>
  </si>
  <si>
    <t>นางประไพศิริ สันติทฤษฎีกร</t>
  </si>
  <si>
    <t>รัฐศาสตร์การปกครอง</t>
  </si>
  <si>
    <t>ดร.ส่งเสริม แสงทอง</t>
  </si>
  <si>
    <t>Ph.D.(Sociology)</t>
  </si>
  <si>
    <t>นางฟองจันทร์ สุขสวัสดิ์ ณ อยุธยา</t>
  </si>
  <si>
    <t>รม.</t>
  </si>
  <si>
    <t>สาขาวิชาภาษาบาลี</t>
  </si>
  <si>
    <t>พระมหาวรเมศวร์ จารุวณฺโณ, ดร.</t>
  </si>
  <si>
    <t>Ph.D.(pali&amp;prakit)</t>
  </si>
  <si>
    <t>พระมหาดวงรัตน์ ฐิตรตฺโน</t>
  </si>
  <si>
    <t>นายประดิษฐ์ ปัญญาจีน</t>
  </si>
  <si>
    <t>นายจิตรเทพ ปิ่นแก้ว</t>
  </si>
  <si>
    <t>ผศ.พิเศษ สมบูรณ์ ตาสินธิ</t>
  </si>
  <si>
    <t>ศษ.ม.</t>
  </si>
  <si>
    <t>นายไพรสันต์ ศรีแปง</t>
  </si>
  <si>
    <t>การอุดมศึกษา</t>
  </si>
  <si>
    <t>สาขาวิชาปรัชญา</t>
  </si>
  <si>
    <t>พระวิสิทธิ์,ดร. ฐิตวิสิทฺโธ</t>
  </si>
  <si>
    <t>สาขาวิชาภาษาต่างประเทศ</t>
  </si>
  <si>
    <t>Miss Samantha Burman</t>
  </si>
  <si>
    <t>TESOL</t>
  </si>
  <si>
    <t>สาขาวิชาพุทธศิลปกรรม</t>
  </si>
  <si>
    <t>นายพิชัย กรรณกุลสุนทร</t>
  </si>
  <si>
    <t>ศม.</t>
  </si>
  <si>
    <t>ภาพพิมพ์</t>
  </si>
  <si>
    <t>นายพีระพงษ์ ดวงแก้ว</t>
  </si>
  <si>
    <t>ศป.ม.</t>
  </si>
  <si>
    <t>ประติมากรรม</t>
  </si>
  <si>
    <t>ดร.พรศิลป์ รัตนชูเดช</t>
  </si>
  <si>
    <t>สาขาวิชาสังคมสงเคราะห์</t>
  </si>
  <si>
    <t>พระครูสิริบรมธาตุพิทักษ์,ดร.</t>
  </si>
  <si>
    <t>นายปุระวิชญ์ วันตา</t>
  </si>
  <si>
    <t>M.S.W.</t>
  </si>
  <si>
    <t>บริหารบุคคลและที่เกี่ยวข้องกับโรงงาน</t>
  </si>
  <si>
    <t>นายสังวรณ์ สมบัติใหม่</t>
  </si>
  <si>
    <t>สส.ม.</t>
  </si>
  <si>
    <t>สาขาวิชาสังคมศึกษา</t>
  </si>
  <si>
    <t>นายณภัทร โพคะวัฒนะ</t>
  </si>
  <si>
    <t>สาขาวิชาหลักสูตรและการสอน</t>
  </si>
  <si>
    <t>ผศ.เจริญศรี พื้นผาสุก</t>
  </si>
  <si>
    <t>การสอนภาษาอังกฤษ</t>
  </si>
  <si>
    <t>นางทัศนียพร ประภัสสร</t>
  </si>
  <si>
    <t>นางวรพรรณ สิทธิเลิศ</t>
  </si>
  <si>
    <t>เงินเดือน 2562</t>
  </si>
  <si>
    <t>ปี 62</t>
  </si>
  <si>
    <t xml:space="preserve">บัญชีแนบท้ายขึ้นเงินเดือนบุคลากร </t>
  </si>
  <si>
    <t>(ปัดเศษ)</t>
  </si>
  <si>
    <t>สำนักงานวิทยาลัย</t>
  </si>
  <si>
    <t>สำนักงานวิชาการ</t>
  </si>
  <si>
    <t>วุฒิการศึกษา</t>
  </si>
  <si>
    <t>ชื่อย่อ</t>
  </si>
  <si>
    <t>เงินเดือน 2563</t>
  </si>
  <si>
    <t>ด</t>
  </si>
  <si>
    <t>ป</t>
  </si>
  <si>
    <t>เกิด</t>
  </si>
  <si>
    <t>ว</t>
  </si>
  <si>
    <t>ส่วนงาน วิทยาเขต/วิทยาลัยสงฆ์..........................................................</t>
  </si>
  <si>
    <t>ส่วนงาน วิทยาเขต / วิทยาลัยสงฆ์..........................................................</t>
  </si>
  <si>
    <t>ปีงบประมาณ พ.ศ.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</si>
</sst>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_(* #,##0.0_);_(* \(#,##0.0\);_(* &quot;-&quot;??_);_(@_)"/>
    <numFmt numFmtId="188" formatCode="_(* #,##0_);_(* \(#,##0\);_(* &quot;-&quot;??_);_(@_)"/>
    <numFmt numFmtId="189" formatCode="_-* #,##0_-;\-* #,##0_-;_-* &quot;-&quot;??_-;_-@_-"/>
    <numFmt numFmtId="191" formatCode="_(* #,##0.00_);_(* \(#,##0.00\);_(* &quot;-&quot;??_);_(@_)"/>
  </numFmts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20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indexed="0"/>
      <name val="Arial"/>
      <family val="2"/>
    </font>
    <font>
      <b/>
      <sz val="17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6"/>
      <name val="TH SarabunPSK"/>
      <family val="2"/>
    </font>
    <font>
      <sz val="17"/>
      <color theme="1"/>
      <name val="TH SarabunPSK"/>
      <family val="2"/>
    </font>
    <font>
      <sz val="16"/>
      <color rgb="FFFF0000"/>
      <name val="TH SarabunPSK"/>
      <family val="2"/>
    </font>
    <font>
      <sz val="17"/>
      <name val="TH SarabunPS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5"/>
      <name val="TH SarabunPSK"/>
      <family val="2"/>
    </font>
    <font>
      <sz val="15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6" fillId="0" borderId="0" applyFont="0"/>
  </cellStyleXfs>
  <cellXfs count="123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shrinkToFit="1"/>
    </xf>
    <xf numFmtId="43" fontId="0" fillId="0" borderId="0" xfId="1" applyFont="1" applyFill="1" applyAlignment="1">
      <alignment vertical="center"/>
    </xf>
    <xf numFmtId="187" fontId="0" fillId="0" borderId="0" xfId="0" applyNumberForma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7" fillId="0" borderId="4" xfId="0" applyFont="1" applyFill="1" applyBorder="1" applyAlignment="1">
      <alignment horizontal="center" vertical="center" shrinkToFit="1"/>
    </xf>
    <xf numFmtId="188" fontId="5" fillId="0" borderId="4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9" fillId="0" borderId="10" xfId="1" applyNumberFormat="1" applyFont="1" applyFill="1" applyBorder="1" applyAlignment="1">
      <alignment horizontal="center" vertical="center" shrinkToFit="1"/>
    </xf>
    <xf numFmtId="43" fontId="5" fillId="0" borderId="10" xfId="1" applyFont="1" applyFill="1" applyBorder="1" applyAlignment="1">
      <alignment horizontal="right" vertical="center" shrinkToFit="1"/>
    </xf>
    <xf numFmtId="187" fontId="7" fillId="0" borderId="10" xfId="1" applyNumberFormat="1" applyFont="1" applyFill="1" applyBorder="1" applyAlignment="1">
      <alignment horizontal="center" vertical="center" shrinkToFit="1"/>
    </xf>
    <xf numFmtId="43" fontId="7" fillId="0" borderId="10" xfId="1" applyFont="1" applyFill="1" applyBorder="1" applyAlignment="1">
      <alignment horizontal="center" vertical="center" shrinkToFit="1"/>
    </xf>
    <xf numFmtId="43" fontId="5" fillId="0" borderId="11" xfId="1" applyFont="1" applyFill="1" applyBorder="1" applyAlignment="1">
      <alignment horizontal="right" vertical="center" shrinkToFit="1"/>
    </xf>
    <xf numFmtId="0" fontId="7" fillId="0" borderId="9" xfId="0" applyFont="1" applyFill="1" applyBorder="1" applyAlignment="1">
      <alignment horizontal="center" vertical="center" shrinkToFit="1"/>
    </xf>
    <xf numFmtId="188" fontId="5" fillId="0" borderId="9" xfId="1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shrinkToFit="1"/>
    </xf>
    <xf numFmtId="188" fontId="5" fillId="0" borderId="0" xfId="1" applyNumberFormat="1" applyFont="1" applyFill="1" applyBorder="1" applyAlignment="1">
      <alignment vertical="center" shrinkToFit="1"/>
    </xf>
    <xf numFmtId="43" fontId="5" fillId="0" borderId="0" xfId="1" applyFont="1" applyFill="1" applyBorder="1" applyAlignment="1">
      <alignment vertical="center" shrinkToFit="1"/>
    </xf>
    <xf numFmtId="187" fontId="5" fillId="0" borderId="0" xfId="1" applyNumberFormat="1" applyFont="1" applyFill="1" applyBorder="1" applyAlignment="1">
      <alignment vertical="center" shrinkToFit="1"/>
    </xf>
    <xf numFmtId="0" fontId="8" fillId="0" borderId="0" xfId="0" applyFont="1" applyFill="1" applyAlignment="1">
      <alignment horizontal="left" vertical="center"/>
    </xf>
    <xf numFmtId="49" fontId="5" fillId="0" borderId="13" xfId="0" applyNumberFormat="1" applyFont="1" applyFill="1" applyBorder="1" applyAlignment="1">
      <alignment horizontal="left" vertical="center"/>
    </xf>
    <xf numFmtId="188" fontId="8" fillId="0" borderId="13" xfId="1" applyNumberFormat="1" applyFont="1" applyFill="1" applyBorder="1" applyAlignment="1">
      <alignment vertical="center" shrinkToFit="1"/>
    </xf>
    <xf numFmtId="188" fontId="5" fillId="0" borderId="13" xfId="1" applyNumberFormat="1" applyFont="1" applyFill="1" applyBorder="1" applyAlignment="1">
      <alignment vertical="center" shrinkToFit="1"/>
    </xf>
    <xf numFmtId="188" fontId="5" fillId="0" borderId="10" xfId="1" applyNumberFormat="1" applyFont="1" applyFill="1" applyBorder="1" applyAlignment="1">
      <alignment vertical="center" shrinkToFit="1"/>
    </xf>
    <xf numFmtId="0" fontId="8" fillId="0" borderId="14" xfId="0" applyFont="1" applyFill="1" applyBorder="1" applyAlignment="1">
      <alignment horizontal="center" vertical="center" shrinkToFit="1"/>
    </xf>
    <xf numFmtId="49" fontId="8" fillId="0" borderId="14" xfId="0" applyNumberFormat="1" applyFont="1" applyFill="1" applyBorder="1" applyAlignment="1">
      <alignment horizontal="center" vertical="center" shrinkToFit="1"/>
    </xf>
    <xf numFmtId="188" fontId="8" fillId="0" borderId="14" xfId="1" applyNumberFormat="1" applyFont="1" applyFill="1" applyBorder="1" applyAlignment="1">
      <alignment vertical="center" shrinkToFit="1"/>
    </xf>
    <xf numFmtId="0" fontId="10" fillId="0" borderId="14" xfId="0" applyFont="1" applyFill="1" applyBorder="1" applyAlignment="1">
      <alignment vertical="center" shrinkToFit="1"/>
    </xf>
    <xf numFmtId="43" fontId="11" fillId="0" borderId="14" xfId="1" applyFont="1" applyFill="1" applyBorder="1" applyAlignment="1">
      <alignment vertical="center" shrinkToFit="1"/>
    </xf>
    <xf numFmtId="187" fontId="8" fillId="0" borderId="14" xfId="1" applyNumberFormat="1" applyFont="1" applyFill="1" applyBorder="1" applyAlignment="1">
      <alignment vertical="center" shrinkToFit="1"/>
    </xf>
    <xf numFmtId="188" fontId="11" fillId="2" borderId="14" xfId="1" applyNumberFormat="1" applyFont="1" applyFill="1" applyBorder="1" applyAlignment="1">
      <alignment vertical="center" shrinkToFit="1"/>
    </xf>
    <xf numFmtId="188" fontId="8" fillId="0" borderId="14" xfId="1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 shrinkToFit="1"/>
    </xf>
    <xf numFmtId="43" fontId="8" fillId="0" borderId="14" xfId="1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188" fontId="12" fillId="0" borderId="14" xfId="1" applyNumberFormat="1" applyFont="1" applyFill="1" applyBorder="1" applyAlignment="1">
      <alignment vertical="center" shrinkToFit="1"/>
    </xf>
    <xf numFmtId="188" fontId="10" fillId="0" borderId="14" xfId="1" applyNumberFormat="1" applyFont="1" applyFill="1" applyBorder="1" applyAlignment="1">
      <alignment vertical="center" shrinkToFit="1"/>
    </xf>
    <xf numFmtId="188" fontId="8" fillId="0" borderId="15" xfId="1" applyNumberFormat="1" applyFont="1" applyFill="1" applyBorder="1" applyAlignment="1">
      <alignment vertical="center" shrinkToFit="1"/>
    </xf>
    <xf numFmtId="188" fontId="5" fillId="0" borderId="15" xfId="1" applyNumberFormat="1" applyFont="1" applyFill="1" applyBorder="1" applyAlignment="1">
      <alignment vertical="center" shrinkToFit="1"/>
    </xf>
    <xf numFmtId="0" fontId="8" fillId="0" borderId="15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 shrinkToFit="1"/>
    </xf>
    <xf numFmtId="43" fontId="10" fillId="0" borderId="14" xfId="1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center" vertical="center"/>
    </xf>
    <xf numFmtId="188" fontId="8" fillId="0" borderId="0" xfId="1" applyNumberFormat="1" applyFont="1" applyFill="1" applyBorder="1" applyAlignment="1">
      <alignment vertical="center" shrinkToFit="1"/>
    </xf>
    <xf numFmtId="0" fontId="10" fillId="0" borderId="0" xfId="0" applyFont="1" applyFill="1" applyBorder="1" applyAlignment="1">
      <alignment vertical="center" shrinkToFit="1"/>
    </xf>
    <xf numFmtId="43" fontId="8" fillId="0" borderId="0" xfId="1" applyFont="1" applyFill="1" applyBorder="1" applyAlignment="1">
      <alignment vertical="center" shrinkToFit="1"/>
    </xf>
    <xf numFmtId="187" fontId="8" fillId="0" borderId="0" xfId="1" applyNumberFormat="1" applyFont="1" applyFill="1" applyBorder="1" applyAlignment="1">
      <alignment vertical="center" shrinkToFit="1"/>
    </xf>
    <xf numFmtId="188" fontId="8" fillId="0" borderId="0" xfId="1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188" fontId="5" fillId="0" borderId="14" xfId="1" applyNumberFormat="1" applyFont="1" applyFill="1" applyBorder="1" applyAlignment="1">
      <alignment vertical="center" shrinkToFit="1"/>
    </xf>
    <xf numFmtId="188" fontId="5" fillId="0" borderId="5" xfId="1" applyNumberFormat="1" applyFont="1" applyFill="1" applyBorder="1" applyAlignment="1">
      <alignment vertical="center" shrinkToFit="1"/>
    </xf>
    <xf numFmtId="187" fontId="10" fillId="0" borderId="14" xfId="1" applyNumberFormat="1" applyFont="1" applyFill="1" applyBorder="1" applyAlignment="1">
      <alignment vertical="center" shrinkToFit="1"/>
    </xf>
    <xf numFmtId="188" fontId="13" fillId="2" borderId="14" xfId="1" applyNumberFormat="1" applyFont="1" applyFill="1" applyBorder="1" applyAlignment="1">
      <alignment vertical="center" shrinkToFit="1"/>
    </xf>
    <xf numFmtId="188" fontId="10" fillId="0" borderId="14" xfId="1" applyNumberFormat="1" applyFont="1" applyFill="1" applyBorder="1" applyAlignment="1">
      <alignment horizontal="left" vertical="center" shrinkToFit="1"/>
    </xf>
    <xf numFmtId="0" fontId="10" fillId="0" borderId="14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 shrinkToFit="1"/>
    </xf>
    <xf numFmtId="188" fontId="8" fillId="2" borderId="14" xfId="1" applyNumberFormat="1" applyFont="1" applyFill="1" applyBorder="1" applyAlignment="1">
      <alignment vertical="center" shrinkToFit="1"/>
    </xf>
    <xf numFmtId="0" fontId="10" fillId="2" borderId="14" xfId="0" applyFont="1" applyFill="1" applyBorder="1" applyAlignment="1">
      <alignment vertical="center" shrinkToFit="1"/>
    </xf>
    <xf numFmtId="43" fontId="5" fillId="2" borderId="14" xfId="1" applyFont="1" applyFill="1" applyBorder="1" applyAlignment="1">
      <alignment vertical="center" shrinkToFit="1"/>
    </xf>
    <xf numFmtId="187" fontId="8" fillId="2" borderId="14" xfId="1" applyNumberFormat="1" applyFont="1" applyFill="1" applyBorder="1" applyAlignment="1">
      <alignment vertical="center" shrinkToFit="1"/>
    </xf>
    <xf numFmtId="188" fontId="8" fillId="2" borderId="14" xfId="1" applyNumberFormat="1" applyFont="1" applyFill="1" applyBorder="1" applyAlignment="1">
      <alignment horizontal="left" vertical="center" shrinkToFit="1"/>
    </xf>
    <xf numFmtId="0" fontId="8" fillId="2" borderId="14" xfId="0" applyFont="1" applyFill="1" applyBorder="1" applyAlignment="1">
      <alignment horizontal="left" vertical="center" shrinkToFit="1"/>
    </xf>
    <xf numFmtId="0" fontId="8" fillId="2" borderId="14" xfId="0" applyFont="1" applyFill="1" applyBorder="1" applyAlignment="1">
      <alignment horizontal="left" vertical="center"/>
    </xf>
    <xf numFmtId="188" fontId="12" fillId="2" borderId="14" xfId="1" applyNumberFormat="1" applyFont="1" applyFill="1" applyBorder="1" applyAlignment="1">
      <alignment vertical="center" shrinkToFit="1"/>
    </xf>
    <xf numFmtId="188" fontId="8" fillId="0" borderId="14" xfId="1" applyNumberFormat="1" applyFont="1" applyFill="1" applyBorder="1" applyAlignment="1">
      <alignment horizontal="center" vertical="center" shrinkToFit="1"/>
    </xf>
    <xf numFmtId="49" fontId="8" fillId="0" borderId="0" xfId="0" applyNumberFormat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Fill="1" applyAlignment="1">
      <alignment vertical="center"/>
    </xf>
    <xf numFmtId="49" fontId="8" fillId="0" borderId="0" xfId="0" applyNumberFormat="1" applyFont="1" applyFill="1" applyAlignment="1">
      <alignment horizontal="center" vertical="center"/>
    </xf>
    <xf numFmtId="188" fontId="8" fillId="0" borderId="0" xfId="1" applyNumberFormat="1" applyFont="1" applyFill="1" applyAlignment="1">
      <alignment vertical="center" shrinkToFit="1"/>
    </xf>
    <xf numFmtId="43" fontId="8" fillId="0" borderId="0" xfId="1" applyFont="1" applyFill="1" applyAlignment="1">
      <alignment vertical="center" shrinkToFit="1"/>
    </xf>
    <xf numFmtId="187" fontId="8" fillId="0" borderId="0" xfId="1" applyNumberFormat="1" applyFont="1" applyFill="1" applyAlignment="1">
      <alignment vertical="center" shrinkToFit="1"/>
    </xf>
    <xf numFmtId="43" fontId="8" fillId="0" borderId="0" xfId="1" applyFont="1" applyFill="1" applyAlignment="1">
      <alignment horizontal="left" vertical="center"/>
    </xf>
    <xf numFmtId="49" fontId="5" fillId="0" borderId="5" xfId="0" applyNumberFormat="1" applyFont="1" applyFill="1" applyBorder="1" applyAlignment="1">
      <alignment horizontal="center" vertical="center"/>
    </xf>
    <xf numFmtId="188" fontId="8" fillId="0" borderId="5" xfId="1" applyNumberFormat="1" applyFont="1" applyFill="1" applyBorder="1" applyAlignment="1">
      <alignment vertical="center" shrinkToFit="1"/>
    </xf>
    <xf numFmtId="0" fontId="5" fillId="0" borderId="10" xfId="0" applyFont="1" applyFill="1" applyBorder="1" applyAlignment="1">
      <alignment vertical="center"/>
    </xf>
    <xf numFmtId="49" fontId="5" fillId="0" borderId="10" xfId="0" applyNumberFormat="1" applyFont="1" applyFill="1" applyBorder="1" applyAlignment="1">
      <alignment horizontal="center" vertical="center"/>
    </xf>
    <xf numFmtId="188" fontId="8" fillId="0" borderId="10" xfId="1" applyNumberFormat="1" applyFont="1" applyFill="1" applyBorder="1" applyAlignment="1">
      <alignment vertical="center" shrinkToFi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88" fontId="8" fillId="0" borderId="1" xfId="1" applyNumberFormat="1" applyFont="1" applyFill="1" applyBorder="1" applyAlignment="1">
      <alignment vertical="center" shrinkToFit="1"/>
    </xf>
    <xf numFmtId="0" fontId="10" fillId="0" borderId="1" xfId="0" applyFont="1" applyFill="1" applyBorder="1" applyAlignment="1">
      <alignment vertical="center" shrinkToFit="1"/>
    </xf>
    <xf numFmtId="0" fontId="8" fillId="0" borderId="0" xfId="0" applyFont="1" applyFill="1" applyAlignment="1">
      <alignment vertical="center" shrinkToFit="1"/>
    </xf>
    <xf numFmtId="49" fontId="8" fillId="0" borderId="5" xfId="0" applyNumberFormat="1" applyFont="1" applyFill="1" applyBorder="1" applyAlignment="1">
      <alignment horizontal="center" vertical="center"/>
    </xf>
    <xf numFmtId="188" fontId="5" fillId="0" borderId="1" xfId="1" applyNumberFormat="1" applyFont="1" applyFill="1" applyBorder="1" applyAlignment="1">
      <alignment vertical="center" shrinkToFit="1"/>
    </xf>
    <xf numFmtId="188" fontId="8" fillId="0" borderId="0" xfId="1" applyNumberFormat="1" applyFont="1" applyFill="1" applyAlignment="1">
      <alignment horizontal="left" vertical="center" shrinkToFit="1"/>
    </xf>
    <xf numFmtId="188" fontId="8" fillId="0" borderId="0" xfId="1" applyNumberFormat="1" applyFont="1" applyFill="1" applyAlignment="1">
      <alignment horizontal="center" vertical="center" shrinkToFit="1"/>
    </xf>
    <xf numFmtId="188" fontId="8" fillId="0" borderId="0" xfId="1" applyNumberFormat="1" applyFont="1" applyFill="1" applyAlignment="1">
      <alignment horizontal="right" vertical="center" shrinkToFit="1"/>
    </xf>
    <xf numFmtId="43" fontId="8" fillId="0" borderId="0" xfId="1" applyFont="1" applyFill="1" applyAlignment="1">
      <alignment horizontal="right" vertical="center" shrinkToFit="1"/>
    </xf>
    <xf numFmtId="187" fontId="8" fillId="0" borderId="0" xfId="1" applyNumberFormat="1" applyFont="1" applyFill="1" applyAlignment="1">
      <alignment horizontal="right" vertical="center" shrinkToFit="1"/>
    </xf>
    <xf numFmtId="49" fontId="5" fillId="0" borderId="15" xfId="0" applyNumberFormat="1" applyFont="1" applyFill="1" applyBorder="1" applyAlignment="1">
      <alignment horizontal="left" vertical="center"/>
    </xf>
    <xf numFmtId="188" fontId="5" fillId="0" borderId="1" xfId="1" applyNumberFormat="1" applyFont="1" applyFill="1" applyBorder="1" applyAlignment="1">
      <alignment horizontal="center" vertical="center" shrinkToFit="1"/>
    </xf>
    <xf numFmtId="189" fontId="16" fillId="0" borderId="10" xfId="2" applyNumberFormat="1" applyFont="1" applyFill="1" applyBorder="1" applyAlignment="1" applyProtection="1">
      <alignment horizontal="center" vertical="center" shrinkToFit="1"/>
      <protection locked="0"/>
    </xf>
    <xf numFmtId="191" fontId="17" fillId="0" borderId="14" xfId="2" applyNumberFormat="1" applyFont="1" applyFill="1" applyBorder="1" applyAlignment="1">
      <alignment vertical="center" shrinkToFit="1"/>
    </xf>
    <xf numFmtId="188" fontId="5" fillId="0" borderId="1" xfId="1" applyNumberFormat="1" applyFont="1" applyFill="1" applyBorder="1" applyAlignment="1">
      <alignment horizontal="center" vertical="center" shrinkToFit="1"/>
    </xf>
    <xf numFmtId="49" fontId="5" fillId="0" borderId="15" xfId="0" applyNumberFormat="1" applyFont="1" applyFill="1" applyBorder="1" applyAlignment="1">
      <alignment horizontal="left" vertical="center"/>
    </xf>
    <xf numFmtId="49" fontId="5" fillId="0" borderId="14" xfId="0" applyNumberFormat="1" applyFont="1" applyFill="1" applyBorder="1" applyAlignment="1">
      <alignment horizontal="left" vertical="center"/>
    </xf>
    <xf numFmtId="49" fontId="5" fillId="0" borderId="15" xfId="0" applyNumberFormat="1" applyFont="1" applyFill="1" applyBorder="1" applyAlignment="1">
      <alignment horizontal="left" vertical="center"/>
    </xf>
    <xf numFmtId="188" fontId="5" fillId="0" borderId="1" xfId="1" applyNumberFormat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43" fontId="5" fillId="0" borderId="5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88" fontId="5" fillId="0" borderId="8" xfId="1" applyNumberFormat="1" applyFont="1" applyFill="1" applyBorder="1" applyAlignment="1">
      <alignment horizontal="center" vertical="center" shrinkToFit="1"/>
    </xf>
    <xf numFmtId="188" fontId="8" fillId="0" borderId="2" xfId="1" applyNumberFormat="1" applyFont="1" applyFill="1" applyBorder="1" applyAlignment="1">
      <alignment vertical="center" shrinkToFit="1"/>
    </xf>
    <xf numFmtId="188" fontId="8" fillId="0" borderId="3" xfId="1" applyNumberFormat="1" applyFont="1" applyFill="1" applyBorder="1" applyAlignment="1">
      <alignment vertical="center" shrinkToFit="1"/>
    </xf>
    <xf numFmtId="188" fontId="5" fillId="0" borderId="2" xfId="1" applyNumberFormat="1" applyFont="1" applyFill="1" applyBorder="1" applyAlignment="1">
      <alignment horizontal="center" vertical="center" shrinkToFit="1"/>
    </xf>
    <xf numFmtId="188" fontId="5" fillId="0" borderId="6" xfId="1" applyNumberFormat="1" applyFont="1" applyFill="1" applyBorder="1" applyAlignment="1">
      <alignment horizontal="center" vertical="center" shrinkToFit="1"/>
    </xf>
    <xf numFmtId="189" fontId="16" fillId="0" borderId="1" xfId="2" applyNumberFormat="1" applyFont="1" applyFill="1" applyBorder="1" applyAlignment="1" applyProtection="1">
      <alignment horizontal="center" vertical="center" shrinkToFit="1"/>
      <protection locked="0"/>
    </xf>
    <xf numFmtId="187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vertical="center" shrinkToFit="1"/>
    </xf>
  </cellXfs>
  <cellStyles count="3">
    <cellStyle name="Comma 6" xfId="2"/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19"/>
  <sheetViews>
    <sheetView tabSelected="1" workbookViewId="0">
      <selection activeCell="A4" sqref="A4:X4"/>
    </sheetView>
  </sheetViews>
  <sheetFormatPr defaultColWidth="9.25" defaultRowHeight="14.25" x14ac:dyDescent="0.2"/>
  <cols>
    <col min="1" max="1" width="3.875" style="1" customWidth="1"/>
    <col min="2" max="2" width="8.125" style="1" customWidth="1"/>
    <col min="3" max="3" width="13.125" style="1" customWidth="1"/>
    <col min="4" max="4" width="17" style="2" customWidth="1"/>
    <col min="5" max="6" width="4" style="2" customWidth="1"/>
    <col min="7" max="7" width="5" style="2" customWidth="1"/>
    <col min="8" max="9" width="4" style="2" customWidth="1"/>
    <col min="10" max="10" width="5" style="2" customWidth="1"/>
    <col min="11" max="11" width="5.625" style="1" customWidth="1"/>
    <col min="12" max="12" width="12.875" style="1" customWidth="1"/>
    <col min="13" max="13" width="8.5" style="1" customWidth="1"/>
    <col min="14" max="14" width="4.25" style="1" customWidth="1"/>
    <col min="15" max="15" width="5.75" style="3" customWidth="1"/>
    <col min="16" max="16" width="4.125" style="4" customWidth="1"/>
    <col min="17" max="17" width="3.125" style="1" hidden="1" customWidth="1"/>
    <col min="18" max="18" width="5.125" style="3" customWidth="1"/>
    <col min="19" max="19" width="8.5" style="1" customWidth="1"/>
    <col min="20" max="20" width="6.375" style="1" customWidth="1"/>
    <col min="21" max="21" width="7.625" style="1" hidden="1" customWidth="1"/>
    <col min="22" max="22" width="6.625" style="1" hidden="1" customWidth="1"/>
    <col min="23" max="23" width="5.875" style="1" hidden="1" customWidth="1"/>
    <col min="24" max="24" width="10.375" style="2" customWidth="1"/>
    <col min="25" max="16384" width="9.25" style="1"/>
  </cols>
  <sheetData>
    <row r="1" spans="1:24" s="5" customFormat="1" ht="24.95" customHeight="1" x14ac:dyDescent="0.2">
      <c r="A1" s="111" t="s">
        <v>180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</row>
    <row r="2" spans="1:24" s="5" customFormat="1" ht="24.95" customHeight="1" x14ac:dyDescent="0.2">
      <c r="A2" s="111" t="s">
        <v>191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4" s="5" customFormat="1" ht="24.95" customHeight="1" x14ac:dyDescent="0.2">
      <c r="A3" s="111" t="s">
        <v>193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</row>
    <row r="4" spans="1:24" s="6" customFormat="1" ht="13.5" customHeight="1" x14ac:dyDescent="0.2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</row>
    <row r="5" spans="1:24" s="10" customFormat="1" ht="23.25" customHeight="1" x14ac:dyDescent="0.2">
      <c r="A5" s="112" t="s">
        <v>0</v>
      </c>
      <c r="B5" s="113" t="s">
        <v>1</v>
      </c>
      <c r="C5" s="105" t="s">
        <v>2</v>
      </c>
      <c r="D5" s="105" t="s">
        <v>3</v>
      </c>
      <c r="E5" s="105" t="s">
        <v>189</v>
      </c>
      <c r="F5" s="105"/>
      <c r="G5" s="105"/>
      <c r="H5" s="105" t="s">
        <v>8</v>
      </c>
      <c r="I5" s="105"/>
      <c r="J5" s="105"/>
      <c r="K5" s="105" t="s">
        <v>184</v>
      </c>
      <c r="L5" s="105"/>
      <c r="M5" s="117" t="s">
        <v>178</v>
      </c>
      <c r="N5" s="118"/>
      <c r="O5" s="122"/>
      <c r="P5" s="119" t="s">
        <v>4</v>
      </c>
      <c r="Q5" s="120" t="s">
        <v>5</v>
      </c>
      <c r="R5" s="121" t="s">
        <v>5</v>
      </c>
      <c r="S5" s="106" t="s">
        <v>186</v>
      </c>
      <c r="T5" s="107"/>
      <c r="U5" s="108"/>
      <c r="V5" s="7" t="s">
        <v>6</v>
      </c>
      <c r="W5" s="8" t="s">
        <v>6</v>
      </c>
      <c r="X5" s="9" t="s">
        <v>7</v>
      </c>
    </row>
    <row r="6" spans="1:24" s="10" customFormat="1" ht="21.75" customHeight="1" thickBot="1" x14ac:dyDescent="0.25">
      <c r="A6" s="112"/>
      <c r="B6" s="113"/>
      <c r="C6" s="105"/>
      <c r="D6" s="105"/>
      <c r="E6" s="114" t="s">
        <v>190</v>
      </c>
      <c r="F6" s="114" t="s">
        <v>187</v>
      </c>
      <c r="G6" s="114" t="s">
        <v>188</v>
      </c>
      <c r="H6" s="114" t="s">
        <v>190</v>
      </c>
      <c r="I6" s="114" t="s">
        <v>187</v>
      </c>
      <c r="J6" s="114" t="s">
        <v>188</v>
      </c>
      <c r="K6" s="101" t="s">
        <v>185</v>
      </c>
      <c r="L6" s="101" t="s">
        <v>9</v>
      </c>
      <c r="M6" s="11" t="s">
        <v>10</v>
      </c>
      <c r="N6" s="11" t="s">
        <v>11</v>
      </c>
      <c r="O6" s="12" t="s">
        <v>12</v>
      </c>
      <c r="P6" s="99" t="s">
        <v>179</v>
      </c>
      <c r="Q6" s="13" t="s">
        <v>13</v>
      </c>
      <c r="R6" s="14" t="s">
        <v>181</v>
      </c>
      <c r="S6" s="11" t="s">
        <v>10</v>
      </c>
      <c r="T6" s="11" t="s">
        <v>11</v>
      </c>
      <c r="U6" s="15" t="s">
        <v>14</v>
      </c>
      <c r="V6" s="16" t="s">
        <v>15</v>
      </c>
      <c r="W6" s="17" t="s">
        <v>15</v>
      </c>
      <c r="X6" s="18"/>
    </row>
    <row r="7" spans="1:24" ht="27" hidden="1" customHeight="1" x14ac:dyDescent="0.2">
      <c r="A7" s="109" t="s">
        <v>16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9"/>
      <c r="N7" s="19"/>
      <c r="O7" s="20"/>
      <c r="P7" s="21"/>
      <c r="Q7" s="19"/>
      <c r="R7" s="20"/>
      <c r="S7" s="19"/>
      <c r="T7" s="19"/>
      <c r="U7" s="19"/>
      <c r="V7" s="19"/>
      <c r="W7" s="19"/>
      <c r="X7" s="19"/>
    </row>
    <row r="8" spans="1:24" ht="22.5" customHeight="1" x14ac:dyDescent="0.2">
      <c r="A8" s="23" t="s">
        <v>182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</row>
    <row r="9" spans="1:24" ht="22.5" customHeight="1" x14ac:dyDescent="0.2">
      <c r="A9" s="27">
        <v>1</v>
      </c>
      <c r="B9" s="28"/>
      <c r="C9" s="29"/>
      <c r="D9" s="29"/>
      <c r="E9" s="29"/>
      <c r="F9" s="29"/>
      <c r="G9" s="29"/>
      <c r="H9" s="29"/>
      <c r="I9" s="29"/>
      <c r="J9" s="29"/>
      <c r="K9" s="30"/>
      <c r="L9" s="29"/>
      <c r="M9" s="29">
        <v>0</v>
      </c>
      <c r="N9" s="29"/>
      <c r="O9" s="31">
        <v>0</v>
      </c>
      <c r="P9" s="100" t="str">
        <f t="shared" ref="P9:P13" si="0">IF(O9&gt;89.99,"4.00",IF(O9&gt;86.65,"3.75",IF(O9&gt;83.32,"3.50",IF(O9&gt;79.99,"3.25",IF(O9&gt;76.65,"3.0",IF(O9&gt;73.32,"2.75",IF(O9&gt;69.99,"2.50",IF(O9&gt;66.65,"2.25",IF(O9&gt;59.99,"2.00","0")))))))))</f>
        <v>0</v>
      </c>
      <c r="Q9" s="32">
        <f>M9*P9/100</f>
        <v>0</v>
      </c>
      <c r="R9" s="33">
        <f t="shared" ref="R9:R33" si="1">ROUND(Q9,-1)</f>
        <v>0</v>
      </c>
      <c r="S9" s="34">
        <f>M9+R9</f>
        <v>0</v>
      </c>
      <c r="T9" s="34"/>
      <c r="U9" s="35"/>
      <c r="V9" s="35" t="s">
        <v>19</v>
      </c>
      <c r="W9" s="35"/>
      <c r="X9" s="36"/>
    </row>
    <row r="10" spans="1:24" ht="22.5" customHeight="1" x14ac:dyDescent="0.2">
      <c r="A10" s="27">
        <v>2</v>
      </c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>
        <v>0</v>
      </c>
      <c r="N10" s="29"/>
      <c r="O10" s="37">
        <v>0</v>
      </c>
      <c r="P10" s="100" t="str">
        <f t="shared" si="0"/>
        <v>0</v>
      </c>
      <c r="Q10" s="32">
        <f>M10*P10/100</f>
        <v>0</v>
      </c>
      <c r="R10" s="33">
        <f>ROUND(Q10,-1)</f>
        <v>0</v>
      </c>
      <c r="S10" s="34">
        <f>M10+R10</f>
        <v>0</v>
      </c>
      <c r="T10" s="34"/>
      <c r="U10" s="34" t="s">
        <v>22</v>
      </c>
      <c r="V10" s="35" t="s">
        <v>19</v>
      </c>
      <c r="W10" s="35"/>
      <c r="X10" s="36"/>
    </row>
    <row r="11" spans="1:24" ht="22.5" customHeight="1" x14ac:dyDescent="0.2">
      <c r="A11" s="27">
        <v>3</v>
      </c>
      <c r="B11" s="28"/>
      <c r="C11" s="38"/>
      <c r="D11" s="38"/>
      <c r="E11" s="38"/>
      <c r="F11" s="38"/>
      <c r="G11" s="38"/>
      <c r="H11" s="38"/>
      <c r="I11" s="38"/>
      <c r="J11" s="38"/>
      <c r="K11" s="30"/>
      <c r="L11" s="29"/>
      <c r="M11" s="29">
        <v>0</v>
      </c>
      <c r="N11" s="29"/>
      <c r="O11" s="37">
        <v>0</v>
      </c>
      <c r="P11" s="100" t="str">
        <f t="shared" si="0"/>
        <v>0</v>
      </c>
      <c r="Q11" s="32">
        <f>M11*P11/100</f>
        <v>0</v>
      </c>
      <c r="R11" s="33">
        <f t="shared" si="1"/>
        <v>0</v>
      </c>
      <c r="S11" s="34">
        <f>M11+R11</f>
        <v>0</v>
      </c>
      <c r="T11" s="34"/>
      <c r="U11" s="35"/>
      <c r="V11" s="35" t="s">
        <v>19</v>
      </c>
      <c r="W11" s="35"/>
      <c r="X11" s="36"/>
    </row>
    <row r="12" spans="1:24" ht="22.5" customHeight="1" x14ac:dyDescent="0.2">
      <c r="A12" s="27">
        <v>4</v>
      </c>
      <c r="B12" s="28"/>
      <c r="C12" s="29"/>
      <c r="D12" s="29"/>
      <c r="E12" s="29"/>
      <c r="F12" s="29"/>
      <c r="G12" s="29"/>
      <c r="H12" s="29"/>
      <c r="I12" s="29"/>
      <c r="J12" s="29"/>
      <c r="K12" s="30"/>
      <c r="L12" s="29"/>
      <c r="M12" s="29">
        <v>0</v>
      </c>
      <c r="N12" s="29"/>
      <c r="O12" s="37">
        <v>0</v>
      </c>
      <c r="P12" s="100" t="str">
        <f t="shared" si="0"/>
        <v>0</v>
      </c>
      <c r="Q12" s="32">
        <f>M12*P12/100</f>
        <v>0</v>
      </c>
      <c r="R12" s="33">
        <f t="shared" si="1"/>
        <v>0</v>
      </c>
      <c r="S12" s="34">
        <f>M12+R12</f>
        <v>0</v>
      </c>
      <c r="T12" s="34"/>
      <c r="U12" s="35"/>
      <c r="V12" s="35" t="s">
        <v>19</v>
      </c>
      <c r="W12" s="39"/>
      <c r="X12" s="40"/>
    </row>
    <row r="13" spans="1:24" ht="22.5" customHeight="1" x14ac:dyDescent="0.2">
      <c r="A13" s="27">
        <v>5</v>
      </c>
      <c r="B13" s="28"/>
      <c r="C13" s="29"/>
      <c r="D13" s="29"/>
      <c r="E13" s="29"/>
      <c r="F13" s="29"/>
      <c r="G13" s="29"/>
      <c r="H13" s="29"/>
      <c r="I13" s="29"/>
      <c r="J13" s="29"/>
      <c r="K13" s="30"/>
      <c r="L13" s="29"/>
      <c r="M13" s="29">
        <v>0</v>
      </c>
      <c r="N13" s="29"/>
      <c r="O13" s="37">
        <v>0</v>
      </c>
      <c r="P13" s="100" t="str">
        <f t="shared" si="0"/>
        <v>0</v>
      </c>
      <c r="Q13" s="32">
        <f>M13*P13/100</f>
        <v>0</v>
      </c>
      <c r="R13" s="33">
        <f t="shared" si="1"/>
        <v>0</v>
      </c>
      <c r="S13" s="34">
        <f>M13+R13</f>
        <v>0</v>
      </c>
      <c r="T13" s="34"/>
      <c r="U13" s="35"/>
      <c r="V13" s="35" t="s">
        <v>19</v>
      </c>
      <c r="W13" s="35"/>
      <c r="X13" s="36"/>
    </row>
    <row r="14" spans="1:24" ht="22.5" customHeight="1" x14ac:dyDescent="0.2">
      <c r="A14" s="102" t="s">
        <v>183</v>
      </c>
      <c r="B14" s="102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2"/>
      <c r="N14" s="42"/>
      <c r="O14" s="42">
        <v>0</v>
      </c>
      <c r="P14" s="42">
        <v>0</v>
      </c>
      <c r="Q14" s="42"/>
      <c r="R14" s="42"/>
      <c r="S14" s="42"/>
      <c r="T14" s="42"/>
      <c r="U14" s="43"/>
      <c r="V14" s="43"/>
      <c r="W14" s="43"/>
      <c r="X14" s="44"/>
    </row>
    <row r="15" spans="1:24" ht="22.5" customHeight="1" x14ac:dyDescent="0.2">
      <c r="A15" s="27">
        <v>1</v>
      </c>
      <c r="B15" s="28"/>
      <c r="C15" s="29"/>
      <c r="D15" s="29"/>
      <c r="E15" s="29"/>
      <c r="F15" s="29"/>
      <c r="G15" s="29"/>
      <c r="H15" s="29"/>
      <c r="I15" s="29"/>
      <c r="J15" s="29"/>
      <c r="K15" s="30"/>
      <c r="L15" s="29"/>
      <c r="M15" s="29">
        <v>0</v>
      </c>
      <c r="N15" s="29"/>
      <c r="O15" s="37">
        <v>0</v>
      </c>
      <c r="P15" s="100" t="str">
        <f t="shared" ref="P15:P19" si="2">IF(O15&gt;89.99,"4.00",IF(O15&gt;86.65,"3.75",IF(O15&gt;83.32,"3.50",IF(O15&gt;79.99,"3.25",IF(O15&gt;76.65,"3.0",IF(O15&gt;73.32,"2.75",IF(O15&gt;69.99,"2.50",IF(O15&gt;66.65,"2.25",IF(O15&gt;59.99,"2.00","0")))))))))</f>
        <v>0</v>
      </c>
      <c r="Q15" s="32">
        <f>M15*P15/100</f>
        <v>0</v>
      </c>
      <c r="R15" s="33">
        <f t="shared" si="1"/>
        <v>0</v>
      </c>
      <c r="S15" s="34">
        <f>M15+R15</f>
        <v>0</v>
      </c>
      <c r="T15" s="34"/>
      <c r="U15" s="35"/>
      <c r="V15" s="35" t="s">
        <v>19</v>
      </c>
      <c r="W15" s="35"/>
      <c r="X15" s="36"/>
    </row>
    <row r="16" spans="1:24" ht="22.5" customHeight="1" x14ac:dyDescent="0.2">
      <c r="A16" s="27">
        <v>2</v>
      </c>
      <c r="B16" s="28"/>
      <c r="C16" s="29"/>
      <c r="D16" s="29"/>
      <c r="E16" s="29"/>
      <c r="F16" s="29"/>
      <c r="G16" s="29"/>
      <c r="H16" s="29"/>
      <c r="I16" s="29"/>
      <c r="J16" s="29"/>
      <c r="K16" s="30"/>
      <c r="L16" s="29"/>
      <c r="M16" s="29">
        <v>0</v>
      </c>
      <c r="N16" s="29"/>
      <c r="O16" s="37">
        <v>0</v>
      </c>
      <c r="P16" s="100" t="str">
        <f t="shared" si="2"/>
        <v>0</v>
      </c>
      <c r="Q16" s="32">
        <f>M16*P16/100</f>
        <v>0</v>
      </c>
      <c r="R16" s="33">
        <f t="shared" si="1"/>
        <v>0</v>
      </c>
      <c r="S16" s="34">
        <f>M16+R16</f>
        <v>0</v>
      </c>
      <c r="T16" s="34"/>
      <c r="U16" s="35"/>
      <c r="V16" s="35" t="s">
        <v>19</v>
      </c>
      <c r="W16" s="39" t="s">
        <v>30</v>
      </c>
      <c r="X16" s="40"/>
    </row>
    <row r="17" spans="1:24" ht="22.5" customHeight="1" x14ac:dyDescent="0.2">
      <c r="A17" s="27">
        <v>3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>
        <v>0</v>
      </c>
      <c r="N17" s="29"/>
      <c r="O17" s="37">
        <v>0</v>
      </c>
      <c r="P17" s="100" t="str">
        <f t="shared" si="2"/>
        <v>0</v>
      </c>
      <c r="Q17" s="32">
        <f>M17*P17/100</f>
        <v>0</v>
      </c>
      <c r="R17" s="33">
        <f t="shared" si="1"/>
        <v>0</v>
      </c>
      <c r="S17" s="34">
        <f>M17+R17</f>
        <v>0</v>
      </c>
      <c r="T17" s="34"/>
      <c r="U17" s="35"/>
      <c r="V17" s="35" t="s">
        <v>19</v>
      </c>
      <c r="W17" s="35"/>
      <c r="X17" s="36"/>
    </row>
    <row r="18" spans="1:24" ht="22.5" customHeight="1" x14ac:dyDescent="0.2">
      <c r="A18" s="27">
        <v>4</v>
      </c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>
        <v>0</v>
      </c>
      <c r="N18" s="29"/>
      <c r="O18" s="37">
        <v>0</v>
      </c>
      <c r="P18" s="100" t="str">
        <f t="shared" si="2"/>
        <v>0</v>
      </c>
      <c r="Q18" s="32">
        <f>M18*P18/100</f>
        <v>0</v>
      </c>
      <c r="R18" s="33">
        <f t="shared" si="1"/>
        <v>0</v>
      </c>
      <c r="S18" s="34">
        <f>M18+R18</f>
        <v>0</v>
      </c>
      <c r="T18" s="34"/>
      <c r="U18" s="35"/>
      <c r="V18" s="35" t="s">
        <v>19</v>
      </c>
      <c r="W18" s="35"/>
      <c r="X18" s="36"/>
    </row>
    <row r="19" spans="1:24" ht="22.5" customHeight="1" x14ac:dyDescent="0.2">
      <c r="A19" s="27">
        <v>5</v>
      </c>
      <c r="B19" s="28"/>
      <c r="C19" s="29"/>
      <c r="D19" s="29"/>
      <c r="E19" s="29"/>
      <c r="F19" s="29"/>
      <c r="G19" s="29"/>
      <c r="H19" s="29"/>
      <c r="I19" s="29"/>
      <c r="J19" s="29"/>
      <c r="K19" s="30"/>
      <c r="L19" s="29"/>
      <c r="M19" s="29">
        <v>0</v>
      </c>
      <c r="N19" s="29"/>
      <c r="O19" s="37">
        <v>0</v>
      </c>
      <c r="P19" s="100" t="str">
        <f t="shared" si="2"/>
        <v>0</v>
      </c>
      <c r="Q19" s="32">
        <f>M19*P19/100</f>
        <v>0</v>
      </c>
      <c r="R19" s="33">
        <f t="shared" si="1"/>
        <v>0</v>
      </c>
      <c r="S19" s="34">
        <f>M19+R19</f>
        <v>0</v>
      </c>
      <c r="T19" s="34"/>
      <c r="U19" s="35"/>
      <c r="V19" s="35" t="s">
        <v>19</v>
      </c>
      <c r="W19" s="35"/>
      <c r="X19" s="36"/>
    </row>
    <row r="20" spans="1:24" ht="22.5" customHeight="1" x14ac:dyDescent="0.2">
      <c r="A20" s="103" t="s">
        <v>37</v>
      </c>
      <c r="B20" s="103"/>
      <c r="C20" s="103"/>
      <c r="D20" s="29"/>
      <c r="E20" s="29"/>
      <c r="F20" s="29"/>
      <c r="G20" s="29"/>
      <c r="H20" s="29"/>
      <c r="I20" s="29"/>
      <c r="J20" s="29"/>
      <c r="K20" s="29"/>
      <c r="L20" s="29"/>
      <c r="M20" s="54">
        <v>0</v>
      </c>
      <c r="N20" s="54"/>
      <c r="O20" s="54">
        <v>0</v>
      </c>
      <c r="P20" s="54">
        <v>0</v>
      </c>
      <c r="Q20" s="54">
        <f>M20*P20/100</f>
        <v>0</v>
      </c>
      <c r="R20" s="54">
        <f t="shared" si="1"/>
        <v>0</v>
      </c>
      <c r="S20" s="54">
        <f>M20+R20</f>
        <v>0</v>
      </c>
      <c r="T20" s="54"/>
      <c r="U20" s="54"/>
      <c r="V20" s="54"/>
      <c r="W20" s="54"/>
      <c r="X20" s="54"/>
    </row>
    <row r="21" spans="1:24" ht="22.5" customHeight="1" x14ac:dyDescent="0.2">
      <c r="A21" s="52">
        <v>1</v>
      </c>
      <c r="B21" s="28"/>
      <c r="C21" s="29"/>
      <c r="D21" s="29"/>
      <c r="E21" s="29"/>
      <c r="F21" s="29"/>
      <c r="G21" s="29"/>
      <c r="H21" s="29"/>
      <c r="I21" s="29"/>
      <c r="J21" s="29"/>
      <c r="K21" s="30"/>
      <c r="L21" s="29"/>
      <c r="M21" s="29">
        <v>0</v>
      </c>
      <c r="N21" s="29"/>
      <c r="O21" s="37">
        <v>0</v>
      </c>
      <c r="P21" s="100" t="str">
        <f t="shared" ref="P21:P35" si="3">IF(O21&gt;89.99,"4.00",IF(O21&gt;86.65,"3.75",IF(O21&gt;83.32,"3.50",IF(O21&gt;79.99,"3.25",IF(O21&gt;76.65,"3.0",IF(O21&gt;73.32,"2.75",IF(O21&gt;69.99,"2.50",IF(O21&gt;66.65,"2.25",IF(O21&gt;59.99,"2.00","0")))))))))</f>
        <v>0</v>
      </c>
      <c r="Q21" s="32">
        <f>M21*P21/100</f>
        <v>0</v>
      </c>
      <c r="R21" s="33">
        <f t="shared" si="1"/>
        <v>0</v>
      </c>
      <c r="S21" s="34">
        <f>M21+R21</f>
        <v>0</v>
      </c>
      <c r="T21" s="34"/>
      <c r="U21" s="35"/>
      <c r="V21" s="35" t="s">
        <v>19</v>
      </c>
      <c r="W21" s="35"/>
      <c r="X21" s="36"/>
    </row>
    <row r="22" spans="1:24" ht="22.5" customHeight="1" x14ac:dyDescent="0.2">
      <c r="A22" s="52">
        <v>2</v>
      </c>
      <c r="B22" s="28"/>
      <c r="C22" s="29"/>
      <c r="D22" s="29"/>
      <c r="E22" s="29"/>
      <c r="F22" s="29"/>
      <c r="G22" s="29"/>
      <c r="H22" s="29"/>
      <c r="I22" s="29"/>
      <c r="J22" s="29"/>
      <c r="K22" s="30"/>
      <c r="L22" s="29"/>
      <c r="M22" s="29">
        <v>0</v>
      </c>
      <c r="N22" s="29"/>
      <c r="O22" s="45">
        <v>0</v>
      </c>
      <c r="P22" s="100" t="str">
        <f t="shared" si="3"/>
        <v>0</v>
      </c>
      <c r="Q22" s="56">
        <f>M22*P22/100</f>
        <v>0</v>
      </c>
      <c r="R22" s="57">
        <f t="shared" si="1"/>
        <v>0</v>
      </c>
      <c r="S22" s="58">
        <f>M22+R22</f>
        <v>0</v>
      </c>
      <c r="T22" s="58"/>
      <c r="U22" s="59" t="s">
        <v>22</v>
      </c>
      <c r="V22" s="59" t="s">
        <v>19</v>
      </c>
      <c r="W22" s="59"/>
      <c r="X22" s="60"/>
    </row>
    <row r="23" spans="1:24" ht="22.5" customHeight="1" x14ac:dyDescent="0.2">
      <c r="A23" s="52">
        <v>3</v>
      </c>
      <c r="B23" s="28"/>
      <c r="C23" s="29"/>
      <c r="D23" s="29"/>
      <c r="E23" s="29"/>
      <c r="F23" s="29"/>
      <c r="G23" s="29"/>
      <c r="H23" s="29"/>
      <c r="I23" s="29"/>
      <c r="J23" s="29"/>
      <c r="K23" s="30"/>
      <c r="L23" s="29"/>
      <c r="M23" s="29">
        <v>0</v>
      </c>
      <c r="N23" s="29"/>
      <c r="O23" s="37">
        <v>0</v>
      </c>
      <c r="P23" s="100" t="str">
        <f t="shared" si="3"/>
        <v>0</v>
      </c>
      <c r="Q23" s="32">
        <f>M23*P23/100</f>
        <v>0</v>
      </c>
      <c r="R23" s="33">
        <f t="shared" si="1"/>
        <v>0</v>
      </c>
      <c r="S23" s="34">
        <f>M23+R23</f>
        <v>0</v>
      </c>
      <c r="T23" s="34"/>
      <c r="U23" s="35"/>
      <c r="V23" s="35" t="s">
        <v>19</v>
      </c>
      <c r="W23" s="35"/>
      <c r="X23" s="36"/>
    </row>
    <row r="24" spans="1:24" ht="22.5" customHeight="1" x14ac:dyDescent="0.2">
      <c r="A24" s="52">
        <v>4</v>
      </c>
      <c r="B24" s="28"/>
      <c r="C24" s="29"/>
      <c r="D24" s="61"/>
      <c r="E24" s="61"/>
      <c r="F24" s="61"/>
      <c r="G24" s="61"/>
      <c r="H24" s="61"/>
      <c r="I24" s="61"/>
      <c r="J24" s="61"/>
      <c r="K24" s="62"/>
      <c r="L24" s="61"/>
      <c r="M24" s="61">
        <v>0</v>
      </c>
      <c r="N24" s="61"/>
      <c r="O24" s="63">
        <v>0</v>
      </c>
      <c r="P24" s="100" t="str">
        <f t="shared" si="3"/>
        <v>0</v>
      </c>
      <c r="Q24" s="64">
        <f>M24*P24/100</f>
        <v>0</v>
      </c>
      <c r="R24" s="33">
        <f t="shared" si="1"/>
        <v>0</v>
      </c>
      <c r="S24" s="65">
        <f>M24+R24</f>
        <v>0</v>
      </c>
      <c r="T24" s="65"/>
      <c r="U24" s="66" t="s">
        <v>40</v>
      </c>
      <c r="V24" s="67" t="s">
        <v>19</v>
      </c>
      <c r="W24" s="68"/>
      <c r="X24" s="68"/>
    </row>
    <row r="25" spans="1:24" ht="22.5" customHeight="1" x14ac:dyDescent="0.2">
      <c r="A25" s="52">
        <v>5</v>
      </c>
      <c r="B25" s="28"/>
      <c r="C25" s="29"/>
      <c r="D25" s="29"/>
      <c r="E25" s="29"/>
      <c r="F25" s="29"/>
      <c r="G25" s="29"/>
      <c r="H25" s="29"/>
      <c r="I25" s="29"/>
      <c r="J25" s="29"/>
      <c r="K25" s="30"/>
      <c r="L25" s="29"/>
      <c r="M25" s="29">
        <v>0</v>
      </c>
      <c r="N25" s="29"/>
      <c r="O25" s="37">
        <v>0</v>
      </c>
      <c r="P25" s="100" t="str">
        <f t="shared" si="3"/>
        <v>0</v>
      </c>
      <c r="Q25" s="32">
        <f>M25*P25/100</f>
        <v>0</v>
      </c>
      <c r="R25" s="33">
        <f t="shared" si="1"/>
        <v>0</v>
      </c>
      <c r="S25" s="34">
        <f>M25+R25</f>
        <v>0</v>
      </c>
      <c r="T25" s="34"/>
      <c r="U25" s="35"/>
      <c r="V25" s="35" t="s">
        <v>19</v>
      </c>
      <c r="W25" s="35"/>
      <c r="X25" s="36"/>
    </row>
    <row r="26" spans="1:24" ht="22.5" customHeight="1" x14ac:dyDescent="0.2">
      <c r="A26" s="52">
        <v>6</v>
      </c>
      <c r="B26" s="28"/>
      <c r="C26" s="29"/>
      <c r="D26" s="29"/>
      <c r="E26" s="29"/>
      <c r="F26" s="29"/>
      <c r="G26" s="29"/>
      <c r="H26" s="29"/>
      <c r="I26" s="29"/>
      <c r="J26" s="29"/>
      <c r="K26" s="30"/>
      <c r="L26" s="29"/>
      <c r="M26" s="29">
        <v>0</v>
      </c>
      <c r="N26" s="29"/>
      <c r="O26" s="37">
        <v>0</v>
      </c>
      <c r="P26" s="100" t="str">
        <f t="shared" si="3"/>
        <v>0</v>
      </c>
      <c r="Q26" s="32">
        <f>M26*P26/100</f>
        <v>0</v>
      </c>
      <c r="R26" s="33">
        <f t="shared" si="1"/>
        <v>0</v>
      </c>
      <c r="S26" s="34">
        <v>0</v>
      </c>
      <c r="T26" s="34"/>
      <c r="U26" s="35"/>
      <c r="V26" s="35" t="s">
        <v>19</v>
      </c>
      <c r="W26" s="35"/>
      <c r="X26" s="36"/>
    </row>
    <row r="27" spans="1:24" ht="22.5" customHeight="1" x14ac:dyDescent="0.2">
      <c r="A27" s="52">
        <v>7</v>
      </c>
      <c r="B27" s="28"/>
      <c r="C27" s="29"/>
      <c r="D27" s="29"/>
      <c r="E27" s="29"/>
      <c r="F27" s="29"/>
      <c r="G27" s="29"/>
      <c r="H27" s="29"/>
      <c r="I27" s="29"/>
      <c r="J27" s="29"/>
      <c r="K27" s="60"/>
      <c r="L27" s="29"/>
      <c r="M27" s="29">
        <v>0</v>
      </c>
      <c r="N27" s="29"/>
      <c r="O27" s="37">
        <v>0</v>
      </c>
      <c r="P27" s="100" t="str">
        <f t="shared" si="3"/>
        <v>0</v>
      </c>
      <c r="Q27" s="32">
        <f>M27*P27/100</f>
        <v>0</v>
      </c>
      <c r="R27" s="33">
        <f t="shared" si="1"/>
        <v>0</v>
      </c>
      <c r="S27" s="34">
        <f>M27+R27</f>
        <v>0</v>
      </c>
      <c r="T27" s="34"/>
      <c r="U27" s="35"/>
      <c r="V27" s="35" t="s">
        <v>19</v>
      </c>
      <c r="W27" s="39" t="s">
        <v>30</v>
      </c>
      <c r="X27" s="40"/>
    </row>
    <row r="28" spans="1:24" ht="22.5" customHeight="1" x14ac:dyDescent="0.2">
      <c r="A28" s="52">
        <v>8</v>
      </c>
      <c r="B28" s="28"/>
      <c r="C28" s="29"/>
      <c r="D28" s="69"/>
      <c r="E28" s="69"/>
      <c r="F28" s="69"/>
      <c r="G28" s="69"/>
      <c r="H28" s="69"/>
      <c r="I28" s="69"/>
      <c r="J28" s="69"/>
      <c r="K28" s="30"/>
      <c r="L28" s="29"/>
      <c r="M28" s="29">
        <v>0</v>
      </c>
      <c r="N28" s="29"/>
      <c r="O28" s="37">
        <v>0</v>
      </c>
      <c r="P28" s="100" t="str">
        <f t="shared" si="3"/>
        <v>0</v>
      </c>
      <c r="Q28" s="32">
        <f>M28*P28/100</f>
        <v>0</v>
      </c>
      <c r="R28" s="33">
        <f t="shared" si="1"/>
        <v>0</v>
      </c>
      <c r="S28" s="34">
        <f>M28+R28</f>
        <v>0</v>
      </c>
      <c r="T28" s="34"/>
      <c r="U28" s="35"/>
      <c r="V28" s="35"/>
      <c r="W28" s="35"/>
      <c r="X28" s="36"/>
    </row>
    <row r="29" spans="1:24" ht="22.5" customHeight="1" x14ac:dyDescent="0.2">
      <c r="A29" s="52">
        <v>9</v>
      </c>
      <c r="B29" s="28"/>
      <c r="C29" s="29"/>
      <c r="D29" s="29"/>
      <c r="E29" s="29"/>
      <c r="F29" s="29"/>
      <c r="G29" s="29"/>
      <c r="H29" s="29"/>
      <c r="I29" s="29"/>
      <c r="J29" s="29"/>
      <c r="K29" s="30"/>
      <c r="L29" s="29"/>
      <c r="M29" s="29">
        <v>0</v>
      </c>
      <c r="N29" s="29"/>
      <c r="O29" s="37">
        <v>0</v>
      </c>
      <c r="P29" s="100" t="str">
        <f t="shared" si="3"/>
        <v>0</v>
      </c>
      <c r="Q29" s="32">
        <f>M29*P29/100</f>
        <v>0</v>
      </c>
      <c r="R29" s="33">
        <f>ROUND(Q29,-1)</f>
        <v>0</v>
      </c>
      <c r="S29" s="34">
        <f>M29+R29</f>
        <v>0</v>
      </c>
      <c r="T29" s="34"/>
      <c r="U29" s="35"/>
      <c r="V29" s="35" t="s">
        <v>19</v>
      </c>
      <c r="W29" s="35"/>
      <c r="X29" s="36"/>
    </row>
    <row r="30" spans="1:24" ht="22.5" customHeight="1" x14ac:dyDescent="0.2">
      <c r="A30" s="52">
        <v>10</v>
      </c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>
        <v>0</v>
      </c>
      <c r="N30" s="29"/>
      <c r="O30" s="37">
        <v>0</v>
      </c>
      <c r="P30" s="100" t="str">
        <f t="shared" si="3"/>
        <v>0</v>
      </c>
      <c r="Q30" s="32">
        <f>M30*P30/100</f>
        <v>0</v>
      </c>
      <c r="R30" s="33">
        <f>ROUND(Q30,-1)</f>
        <v>0</v>
      </c>
      <c r="S30" s="34">
        <f>M30+R30</f>
        <v>0</v>
      </c>
      <c r="T30" s="34"/>
      <c r="U30" s="35"/>
      <c r="V30" s="35" t="s">
        <v>19</v>
      </c>
      <c r="W30" s="35"/>
      <c r="X30" s="36"/>
    </row>
    <row r="31" spans="1:24" ht="22.5" customHeight="1" x14ac:dyDescent="0.2">
      <c r="A31" s="104" t="s">
        <v>48</v>
      </c>
      <c r="B31" s="104"/>
      <c r="C31" s="104"/>
      <c r="D31" s="41"/>
      <c r="E31" s="41"/>
      <c r="F31" s="41"/>
      <c r="G31" s="41"/>
      <c r="H31" s="41"/>
      <c r="I31" s="41"/>
      <c r="J31" s="41"/>
      <c r="K31" s="41"/>
      <c r="L31" s="41"/>
      <c r="M31" s="42">
        <v>0</v>
      </c>
      <c r="N31" s="42"/>
      <c r="O31" s="42">
        <v>0</v>
      </c>
      <c r="P31" s="100" t="str">
        <f t="shared" si="3"/>
        <v>0</v>
      </c>
      <c r="Q31" s="42">
        <f>M31*P31/100</f>
        <v>0</v>
      </c>
      <c r="R31" s="42">
        <f t="shared" si="1"/>
        <v>0</v>
      </c>
      <c r="S31" s="42">
        <f>M31+R31</f>
        <v>0</v>
      </c>
      <c r="T31" s="42"/>
      <c r="U31" s="42"/>
      <c r="V31" s="42"/>
      <c r="W31" s="42"/>
      <c r="X31" s="42"/>
    </row>
    <row r="32" spans="1:24" ht="22.5" customHeight="1" x14ac:dyDescent="0.2">
      <c r="A32" s="52">
        <v>1</v>
      </c>
      <c r="B32" s="2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>
        <v>0</v>
      </c>
      <c r="N32" s="29"/>
      <c r="O32" s="37">
        <v>0</v>
      </c>
      <c r="P32" s="100" t="str">
        <f t="shared" si="3"/>
        <v>0</v>
      </c>
      <c r="Q32" s="32">
        <f>M32*P32/100</f>
        <v>0</v>
      </c>
      <c r="R32" s="33">
        <f t="shared" si="1"/>
        <v>0</v>
      </c>
      <c r="S32" s="34">
        <f>M32+R32</f>
        <v>0</v>
      </c>
      <c r="T32" s="34"/>
      <c r="U32" s="35"/>
      <c r="V32" s="35" t="s">
        <v>19</v>
      </c>
      <c r="W32" s="35"/>
      <c r="X32" s="36"/>
    </row>
    <row r="33" spans="1:24" ht="22.5" customHeight="1" x14ac:dyDescent="0.2">
      <c r="A33" s="52">
        <v>2</v>
      </c>
      <c r="B33" s="28"/>
      <c r="C33" s="29"/>
      <c r="D33" s="29"/>
      <c r="E33" s="29"/>
      <c r="F33" s="29"/>
      <c r="G33" s="29"/>
      <c r="H33" s="29"/>
      <c r="I33" s="29"/>
      <c r="J33" s="29"/>
      <c r="K33" s="30"/>
      <c r="L33" s="29"/>
      <c r="M33" s="29">
        <v>0</v>
      </c>
      <c r="N33" s="29"/>
      <c r="O33" s="37">
        <v>0</v>
      </c>
      <c r="P33" s="100" t="str">
        <f t="shared" si="3"/>
        <v>0</v>
      </c>
      <c r="Q33" s="32">
        <f>M33*P33/100</f>
        <v>0</v>
      </c>
      <c r="R33" s="33">
        <f t="shared" si="1"/>
        <v>0</v>
      </c>
      <c r="S33" s="34">
        <f>M33+R33</f>
        <v>0</v>
      </c>
      <c r="T33" s="34"/>
      <c r="U33" s="35"/>
      <c r="V33" s="35" t="s">
        <v>19</v>
      </c>
      <c r="W33" s="35"/>
      <c r="X33" s="36"/>
    </row>
    <row r="34" spans="1:24" ht="22.5" customHeight="1" x14ac:dyDescent="0.2">
      <c r="A34" s="52">
        <v>3</v>
      </c>
      <c r="B34" s="28"/>
      <c r="C34" s="29"/>
      <c r="D34" s="29"/>
      <c r="E34" s="29"/>
      <c r="F34" s="29"/>
      <c r="G34" s="29"/>
      <c r="H34" s="29"/>
      <c r="I34" s="29"/>
      <c r="J34" s="29"/>
      <c r="K34" s="30"/>
      <c r="L34" s="29"/>
      <c r="M34" s="29">
        <v>0</v>
      </c>
      <c r="N34" s="29"/>
      <c r="O34" s="37">
        <v>0</v>
      </c>
      <c r="P34" s="100" t="str">
        <f t="shared" si="3"/>
        <v>0</v>
      </c>
      <c r="Q34" s="32">
        <f>M34*P34/100</f>
        <v>0</v>
      </c>
      <c r="R34" s="33"/>
      <c r="S34" s="34">
        <f>M34+R34</f>
        <v>0</v>
      </c>
      <c r="T34" s="34"/>
      <c r="U34" s="35"/>
      <c r="V34" s="35" t="s">
        <v>19</v>
      </c>
      <c r="W34" s="35"/>
      <c r="X34" s="36"/>
    </row>
    <row r="35" spans="1:24" ht="22.5" customHeight="1" x14ac:dyDescent="0.2">
      <c r="A35" s="52">
        <v>4</v>
      </c>
      <c r="B35" s="28"/>
      <c r="C35" s="29"/>
      <c r="D35" s="29"/>
      <c r="E35" s="29"/>
      <c r="F35" s="29"/>
      <c r="G35" s="29"/>
      <c r="H35" s="29"/>
      <c r="I35" s="29"/>
      <c r="J35" s="29"/>
      <c r="K35" s="30"/>
      <c r="L35" s="29"/>
      <c r="M35" s="29">
        <v>0</v>
      </c>
      <c r="N35" s="29"/>
      <c r="O35" s="37">
        <v>0</v>
      </c>
      <c r="P35" s="100" t="str">
        <f t="shared" si="3"/>
        <v>0</v>
      </c>
      <c r="Q35" s="32">
        <f>M35*P35/100</f>
        <v>0</v>
      </c>
      <c r="R35" s="33">
        <f>ROUND(Q35,-1)</f>
        <v>0</v>
      </c>
      <c r="S35" s="34">
        <f>M35+R35</f>
        <v>0</v>
      </c>
      <c r="T35" s="34"/>
      <c r="U35" s="35"/>
      <c r="V35" s="35" t="s">
        <v>19</v>
      </c>
      <c r="W35" s="35"/>
      <c r="X35" s="36"/>
    </row>
    <row r="36" spans="1:24" ht="22.5" customHeight="1" x14ac:dyDescent="0.2">
      <c r="A36" s="46"/>
      <c r="B36" s="70"/>
      <c r="C36" s="47"/>
      <c r="D36" s="47"/>
      <c r="E36" s="47"/>
      <c r="F36" s="47"/>
      <c r="G36" s="47"/>
      <c r="H36" s="47"/>
      <c r="I36" s="47"/>
      <c r="J36" s="47"/>
      <c r="K36" s="48"/>
      <c r="L36" s="47"/>
      <c r="M36" s="47"/>
      <c r="N36" s="47"/>
      <c r="O36" s="49"/>
      <c r="P36" s="50"/>
      <c r="Q36" s="51"/>
      <c r="R36" s="71"/>
      <c r="S36" s="51"/>
      <c r="T36" s="51"/>
      <c r="U36" s="22"/>
      <c r="V36" s="22"/>
      <c r="W36" s="22"/>
      <c r="X36" s="72"/>
    </row>
    <row r="37" spans="1:24" ht="22.5" customHeight="1" x14ac:dyDescent="0.2">
      <c r="A37" s="46"/>
      <c r="B37" s="70"/>
      <c r="C37" s="47"/>
      <c r="D37" s="47"/>
      <c r="E37" s="47"/>
      <c r="F37" s="47"/>
      <c r="G37" s="47"/>
      <c r="H37" s="47"/>
      <c r="I37" s="47"/>
      <c r="J37" s="47"/>
      <c r="K37" s="48"/>
      <c r="L37" s="47"/>
      <c r="M37" s="47"/>
      <c r="N37" s="47"/>
      <c r="O37" s="49"/>
      <c r="P37" s="50"/>
      <c r="Q37" s="51"/>
      <c r="R37" s="71"/>
      <c r="S37" s="51"/>
      <c r="T37" s="51"/>
      <c r="U37" s="22"/>
      <c r="V37" s="22"/>
      <c r="W37" s="22"/>
      <c r="X37" s="72"/>
    </row>
    <row r="38" spans="1:24" ht="27" customHeight="1" x14ac:dyDescent="0.2">
      <c r="A38" s="46"/>
      <c r="B38" s="70"/>
      <c r="C38" s="47"/>
      <c r="D38" s="47"/>
      <c r="E38" s="47"/>
      <c r="F38" s="47"/>
      <c r="G38" s="47"/>
      <c r="H38" s="47"/>
      <c r="I38" s="47"/>
      <c r="J38" s="47"/>
      <c r="K38" s="48"/>
      <c r="L38" s="47"/>
      <c r="M38" s="47"/>
      <c r="N38" s="47"/>
      <c r="O38" s="49"/>
      <c r="P38" s="50"/>
      <c r="Q38" s="51"/>
      <c r="R38" s="71"/>
      <c r="S38" s="51"/>
      <c r="T38" s="51"/>
      <c r="U38" s="22"/>
      <c r="V38" s="22"/>
      <c r="W38" s="22"/>
      <c r="X38" s="72"/>
    </row>
    <row r="39" spans="1:24" ht="27" customHeight="1" x14ac:dyDescent="0.2">
      <c r="A39" s="10"/>
      <c r="B39" s="74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6"/>
      <c r="P39" s="77"/>
      <c r="Q39" s="22"/>
      <c r="R39" s="78"/>
      <c r="S39" s="22"/>
      <c r="T39" s="22"/>
      <c r="U39" s="22"/>
      <c r="V39" s="22"/>
      <c r="W39" s="22"/>
      <c r="X39" s="72"/>
    </row>
    <row r="40" spans="1:24" ht="27" hidden="1" customHeight="1" x14ac:dyDescent="0.2">
      <c r="A40" s="85">
        <v>1</v>
      </c>
      <c r="B40" s="86"/>
      <c r="C40" s="87" t="s">
        <v>53</v>
      </c>
      <c r="D40" s="87" t="s">
        <v>54</v>
      </c>
      <c r="E40" s="115"/>
      <c r="F40" s="115"/>
      <c r="G40" s="115"/>
      <c r="H40" s="115"/>
      <c r="I40" s="115"/>
      <c r="J40" s="115"/>
      <c r="K40" s="87" t="s">
        <v>55</v>
      </c>
      <c r="L40" s="87"/>
      <c r="M40" s="87">
        <v>9400</v>
      </c>
      <c r="N40" s="47"/>
      <c r="O40" s="49"/>
      <c r="P40" s="50"/>
      <c r="Q40" s="22"/>
      <c r="R40" s="78"/>
      <c r="S40" s="22"/>
      <c r="T40" s="22"/>
      <c r="U40" s="22"/>
      <c r="V40" s="22"/>
      <c r="W40" s="22"/>
      <c r="X40" s="72"/>
    </row>
    <row r="41" spans="1:24" ht="27" hidden="1" customHeight="1" x14ac:dyDescent="0.2">
      <c r="A41" s="85">
        <v>2</v>
      </c>
      <c r="B41" s="86"/>
      <c r="C41" s="87" t="s">
        <v>23</v>
      </c>
      <c r="D41" s="87" t="s">
        <v>56</v>
      </c>
      <c r="E41" s="115"/>
      <c r="F41" s="115"/>
      <c r="G41" s="115"/>
      <c r="H41" s="115"/>
      <c r="I41" s="115"/>
      <c r="J41" s="115"/>
      <c r="K41" s="88" t="s">
        <v>57</v>
      </c>
      <c r="L41" s="87" t="s">
        <v>58</v>
      </c>
      <c r="M41" s="87">
        <v>15000</v>
      </c>
      <c r="N41" s="47"/>
      <c r="O41" s="49"/>
      <c r="P41" s="50"/>
      <c r="Q41" s="22"/>
      <c r="R41" s="78"/>
      <c r="S41" s="22"/>
      <c r="T41" s="22"/>
      <c r="U41" s="22"/>
      <c r="V41" s="22"/>
      <c r="W41" s="22"/>
      <c r="X41" s="72"/>
    </row>
    <row r="42" spans="1:24" ht="27" hidden="1" customHeight="1" x14ac:dyDescent="0.2">
      <c r="A42" s="85">
        <v>3</v>
      </c>
      <c r="B42" s="86"/>
      <c r="C42" s="87" t="s">
        <v>59</v>
      </c>
      <c r="D42" s="87" t="s">
        <v>60</v>
      </c>
      <c r="E42" s="115"/>
      <c r="F42" s="115"/>
      <c r="G42" s="115"/>
      <c r="H42" s="115"/>
      <c r="I42" s="115"/>
      <c r="J42" s="115"/>
      <c r="K42" s="88" t="s">
        <v>57</v>
      </c>
      <c r="L42" s="87" t="s">
        <v>61</v>
      </c>
      <c r="M42" s="87">
        <v>15000</v>
      </c>
      <c r="N42" s="47"/>
      <c r="O42" s="49"/>
      <c r="P42" s="50"/>
      <c r="Q42" s="22"/>
      <c r="R42" s="78"/>
      <c r="S42" s="22"/>
      <c r="T42" s="22"/>
      <c r="U42" s="22"/>
      <c r="V42" s="22"/>
      <c r="W42" s="22"/>
      <c r="X42" s="72"/>
    </row>
    <row r="43" spans="1:24" ht="21" hidden="1" customHeight="1" x14ac:dyDescent="0.2">
      <c r="A43" s="85">
        <v>4</v>
      </c>
      <c r="B43" s="86"/>
      <c r="C43" s="87" t="s">
        <v>31</v>
      </c>
      <c r="D43" s="87" t="s">
        <v>62</v>
      </c>
      <c r="E43" s="115"/>
      <c r="F43" s="115"/>
      <c r="G43" s="115"/>
      <c r="H43" s="115"/>
      <c r="I43" s="115"/>
      <c r="J43" s="115"/>
      <c r="K43" s="88" t="s">
        <v>63</v>
      </c>
      <c r="L43" s="87" t="s">
        <v>64</v>
      </c>
      <c r="M43" s="87">
        <v>15000</v>
      </c>
      <c r="N43" s="47"/>
      <c r="O43" s="49"/>
      <c r="P43" s="50"/>
      <c r="Q43" s="22"/>
      <c r="R43" s="78"/>
      <c r="S43" s="22"/>
      <c r="T43" s="22"/>
      <c r="U43" s="22"/>
      <c r="V43" s="22"/>
      <c r="W43" s="22"/>
      <c r="X43" s="72"/>
    </row>
    <row r="44" spans="1:24" ht="21" hidden="1" customHeight="1" x14ac:dyDescent="0.2">
      <c r="A44" s="85">
        <v>5</v>
      </c>
      <c r="B44" s="86"/>
      <c r="C44" s="87" t="s">
        <v>32</v>
      </c>
      <c r="D44" s="87" t="s">
        <v>65</v>
      </c>
      <c r="E44" s="115"/>
      <c r="F44" s="115"/>
      <c r="G44" s="115"/>
      <c r="H44" s="115"/>
      <c r="I44" s="115"/>
      <c r="J44" s="115"/>
      <c r="K44" s="87" t="s">
        <v>66</v>
      </c>
      <c r="L44" s="87"/>
      <c r="M44" s="87">
        <v>8690</v>
      </c>
      <c r="N44" s="47"/>
      <c r="O44" s="49"/>
      <c r="P44" s="50"/>
      <c r="Q44" s="22"/>
      <c r="R44" s="78"/>
      <c r="S44" s="22"/>
      <c r="T44" s="22"/>
      <c r="U44" s="22"/>
      <c r="V44" s="22"/>
      <c r="W44" s="22"/>
      <c r="X44" s="72"/>
    </row>
    <row r="45" spans="1:24" ht="21" hidden="1" customHeight="1" x14ac:dyDescent="0.2">
      <c r="A45" s="85">
        <v>6</v>
      </c>
      <c r="B45" s="86"/>
      <c r="C45" s="87" t="s">
        <v>32</v>
      </c>
      <c r="D45" s="87" t="s">
        <v>67</v>
      </c>
      <c r="E45" s="115"/>
      <c r="F45" s="115"/>
      <c r="G45" s="115"/>
      <c r="H45" s="115"/>
      <c r="I45" s="115"/>
      <c r="J45" s="115"/>
      <c r="K45" s="87" t="s">
        <v>68</v>
      </c>
      <c r="L45" s="87"/>
      <c r="M45" s="87">
        <v>9400</v>
      </c>
      <c r="N45" s="47"/>
      <c r="O45" s="49"/>
      <c r="P45" s="50"/>
      <c r="Q45" s="22"/>
      <c r="R45" s="78"/>
      <c r="S45" s="22"/>
      <c r="T45" s="22"/>
      <c r="U45" s="22"/>
      <c r="V45" s="22"/>
      <c r="W45" s="22"/>
      <c r="X45" s="72"/>
    </row>
    <row r="46" spans="1:24" ht="21" hidden="1" customHeight="1" x14ac:dyDescent="0.2">
      <c r="A46" s="85">
        <v>7</v>
      </c>
      <c r="B46" s="86"/>
      <c r="C46" s="87" t="s">
        <v>32</v>
      </c>
      <c r="D46" s="87" t="s">
        <v>69</v>
      </c>
      <c r="E46" s="115"/>
      <c r="F46" s="115"/>
      <c r="G46" s="115"/>
      <c r="H46" s="115"/>
      <c r="I46" s="115"/>
      <c r="J46" s="115"/>
      <c r="K46" s="87" t="s">
        <v>70</v>
      </c>
      <c r="L46" s="87"/>
      <c r="M46" s="87">
        <v>8690</v>
      </c>
      <c r="N46" s="47"/>
      <c r="O46" s="49"/>
      <c r="P46" s="50"/>
      <c r="Q46" s="22"/>
      <c r="R46" s="78"/>
      <c r="S46" s="22"/>
      <c r="T46" s="22"/>
      <c r="U46" s="22"/>
      <c r="V46" s="22"/>
      <c r="W46" s="22"/>
      <c r="X46" s="72"/>
    </row>
    <row r="47" spans="1:24" ht="21" hidden="1" customHeight="1" x14ac:dyDescent="0.2">
      <c r="A47" s="84"/>
      <c r="B47" s="82" t="s">
        <v>71</v>
      </c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26">
        <f>SUM(M48:M65)</f>
        <v>217800</v>
      </c>
      <c r="N47" s="19"/>
      <c r="O47" s="20"/>
      <c r="P47" s="21"/>
      <c r="Q47" s="22"/>
      <c r="R47" s="78"/>
      <c r="S47" s="22"/>
      <c r="T47" s="22"/>
      <c r="U47" s="22"/>
      <c r="V47" s="22"/>
      <c r="W47" s="22"/>
      <c r="X47" s="72"/>
    </row>
    <row r="48" spans="1:24" ht="21" hidden="1" customHeight="1" x14ac:dyDescent="0.2">
      <c r="A48" s="85">
        <v>1</v>
      </c>
      <c r="B48" s="86"/>
      <c r="C48" s="87" t="s">
        <v>17</v>
      </c>
      <c r="D48" s="87" t="s">
        <v>72</v>
      </c>
      <c r="E48" s="115"/>
      <c r="F48" s="115"/>
      <c r="G48" s="115"/>
      <c r="H48" s="115"/>
      <c r="I48" s="115"/>
      <c r="J48" s="115"/>
      <c r="K48" s="88" t="s">
        <v>73</v>
      </c>
      <c r="L48" s="87" t="s">
        <v>46</v>
      </c>
      <c r="M48" s="87">
        <v>15000</v>
      </c>
      <c r="N48" s="47"/>
      <c r="O48" s="49"/>
      <c r="P48" s="50"/>
      <c r="Q48" s="22"/>
      <c r="R48" s="78"/>
      <c r="S48" s="22"/>
      <c r="T48" s="22"/>
      <c r="U48" s="22"/>
      <c r="V48" s="22"/>
      <c r="W48" s="22"/>
      <c r="X48" s="72"/>
    </row>
    <row r="49" spans="1:24" ht="21" hidden="1" customHeight="1" x14ac:dyDescent="0.2">
      <c r="A49" s="85">
        <v>2</v>
      </c>
      <c r="B49" s="86"/>
      <c r="C49" s="87" t="s">
        <v>17</v>
      </c>
      <c r="D49" s="87" t="s">
        <v>74</v>
      </c>
      <c r="E49" s="115"/>
      <c r="F49" s="115"/>
      <c r="G49" s="115"/>
      <c r="H49" s="115"/>
      <c r="I49" s="115"/>
      <c r="J49" s="115"/>
      <c r="K49" s="88" t="s">
        <v>75</v>
      </c>
      <c r="L49" s="87" t="s">
        <v>76</v>
      </c>
      <c r="M49" s="87">
        <v>15000</v>
      </c>
      <c r="N49" s="47"/>
      <c r="O49" s="49"/>
      <c r="P49" s="50"/>
      <c r="Q49" s="22"/>
      <c r="R49" s="78"/>
      <c r="S49" s="22"/>
      <c r="T49" s="22"/>
      <c r="U49" s="22"/>
      <c r="V49" s="22"/>
      <c r="W49" s="22"/>
      <c r="X49" s="72"/>
    </row>
    <row r="50" spans="1:24" ht="21" hidden="1" customHeight="1" x14ac:dyDescent="0.2">
      <c r="A50" s="85">
        <v>3</v>
      </c>
      <c r="B50" s="86"/>
      <c r="C50" s="87" t="s">
        <v>33</v>
      </c>
      <c r="D50" s="87" t="s">
        <v>77</v>
      </c>
      <c r="E50" s="115"/>
      <c r="F50" s="115"/>
      <c r="G50" s="115"/>
      <c r="H50" s="115"/>
      <c r="I50" s="115"/>
      <c r="J50" s="115"/>
      <c r="K50" s="88" t="s">
        <v>20</v>
      </c>
      <c r="L50" s="87" t="s">
        <v>21</v>
      </c>
      <c r="M50" s="87">
        <v>15000</v>
      </c>
      <c r="N50" s="47"/>
      <c r="O50" s="49"/>
      <c r="P50" s="50"/>
      <c r="Q50" s="22"/>
      <c r="R50" s="78"/>
      <c r="S50" s="22"/>
      <c r="T50" s="22"/>
      <c r="U50" s="22"/>
      <c r="V50" s="22"/>
      <c r="W50" s="22"/>
      <c r="X50" s="72"/>
    </row>
    <row r="51" spans="1:24" ht="21" hidden="1" customHeight="1" x14ac:dyDescent="0.2">
      <c r="A51" s="85">
        <v>4</v>
      </c>
      <c r="B51" s="86"/>
      <c r="C51" s="87" t="s">
        <v>78</v>
      </c>
      <c r="D51" s="87" t="s">
        <v>79</v>
      </c>
      <c r="E51" s="87"/>
      <c r="F51" s="87"/>
      <c r="G51" s="87"/>
      <c r="H51" s="87"/>
      <c r="I51" s="87"/>
      <c r="J51" s="87"/>
      <c r="K51" s="87" t="s">
        <v>20</v>
      </c>
      <c r="L51" s="87" t="s">
        <v>80</v>
      </c>
      <c r="M51" s="87">
        <v>7300</v>
      </c>
      <c r="N51" s="47"/>
      <c r="O51" s="49"/>
      <c r="P51" s="50"/>
      <c r="Q51" s="22"/>
      <c r="R51" s="78"/>
      <c r="S51" s="22"/>
      <c r="T51" s="22"/>
      <c r="U51" s="22"/>
      <c r="V51" s="22"/>
      <c r="W51" s="22"/>
      <c r="X51" s="72"/>
    </row>
    <row r="52" spans="1:24" ht="21" hidden="1" customHeight="1" x14ac:dyDescent="0.2">
      <c r="A52" s="85">
        <v>5</v>
      </c>
      <c r="B52" s="86"/>
      <c r="C52" s="87" t="s">
        <v>81</v>
      </c>
      <c r="D52" s="87" t="s">
        <v>82</v>
      </c>
      <c r="E52" s="115"/>
      <c r="F52" s="115"/>
      <c r="G52" s="115"/>
      <c r="H52" s="115"/>
      <c r="I52" s="115"/>
      <c r="J52" s="115"/>
      <c r="K52" s="88" t="s">
        <v>25</v>
      </c>
      <c r="L52" s="87" t="s">
        <v>83</v>
      </c>
      <c r="M52" s="87">
        <v>11500</v>
      </c>
      <c r="N52" s="47"/>
      <c r="O52" s="49"/>
      <c r="P52" s="50"/>
      <c r="Q52" s="22"/>
      <c r="R52" s="78"/>
      <c r="S52" s="22"/>
      <c r="T52" s="22"/>
      <c r="U52" s="22"/>
      <c r="V52" s="22"/>
      <c r="W52" s="22"/>
      <c r="X52" s="72"/>
    </row>
    <row r="53" spans="1:24" ht="21" hidden="1" customHeight="1" x14ac:dyDescent="0.2">
      <c r="A53" s="85">
        <v>6</v>
      </c>
      <c r="B53" s="86"/>
      <c r="C53" s="87" t="s">
        <v>84</v>
      </c>
      <c r="D53" s="87" t="s">
        <v>85</v>
      </c>
      <c r="E53" s="115"/>
      <c r="F53" s="115"/>
      <c r="G53" s="115"/>
      <c r="H53" s="115"/>
      <c r="I53" s="115"/>
      <c r="J53" s="115"/>
      <c r="K53" s="88" t="s">
        <v>86</v>
      </c>
      <c r="L53" s="87" t="s">
        <v>87</v>
      </c>
      <c r="M53" s="87">
        <v>15000</v>
      </c>
      <c r="N53" s="47"/>
      <c r="O53" s="49"/>
      <c r="P53" s="50"/>
      <c r="Q53" s="22"/>
      <c r="R53" s="78"/>
      <c r="S53" s="22"/>
      <c r="T53" s="22"/>
      <c r="U53" s="22"/>
      <c r="V53" s="22"/>
      <c r="W53" s="22"/>
      <c r="X53" s="72"/>
    </row>
    <row r="54" spans="1:24" ht="21" hidden="1" customHeight="1" x14ac:dyDescent="0.2">
      <c r="A54" s="85">
        <v>7</v>
      </c>
      <c r="B54" s="86"/>
      <c r="C54" s="87" t="s">
        <v>88</v>
      </c>
      <c r="D54" s="87" t="s">
        <v>89</v>
      </c>
      <c r="E54" s="115"/>
      <c r="F54" s="115"/>
      <c r="G54" s="115"/>
      <c r="H54" s="115"/>
      <c r="I54" s="115"/>
      <c r="J54" s="115"/>
      <c r="K54" s="87" t="s">
        <v>90</v>
      </c>
      <c r="L54" s="87" t="s">
        <v>91</v>
      </c>
      <c r="M54" s="87">
        <v>11500</v>
      </c>
      <c r="N54" s="47"/>
      <c r="O54" s="49"/>
      <c r="P54" s="50"/>
      <c r="Q54" s="22"/>
      <c r="R54" s="78"/>
      <c r="S54" s="22"/>
      <c r="T54" s="22"/>
      <c r="U54" s="22"/>
      <c r="V54" s="22"/>
      <c r="W54" s="22"/>
      <c r="X54" s="72"/>
    </row>
    <row r="55" spans="1:24" ht="21" hidden="1" customHeight="1" x14ac:dyDescent="0.2">
      <c r="A55" s="85">
        <v>8</v>
      </c>
      <c r="B55" s="86"/>
      <c r="C55" s="87" t="s">
        <v>81</v>
      </c>
      <c r="D55" s="87" t="s">
        <v>92</v>
      </c>
      <c r="E55" s="115"/>
      <c r="F55" s="115"/>
      <c r="G55" s="115"/>
      <c r="H55" s="115"/>
      <c r="I55" s="115"/>
      <c r="J55" s="115"/>
      <c r="K55" s="87" t="s">
        <v>90</v>
      </c>
      <c r="L55" s="87" t="s">
        <v>34</v>
      </c>
      <c r="M55" s="87">
        <v>11500</v>
      </c>
      <c r="N55" s="47"/>
      <c r="O55" s="49"/>
      <c r="P55" s="50"/>
      <c r="Q55" s="22"/>
      <c r="R55" s="78"/>
      <c r="S55" s="22"/>
      <c r="T55" s="22"/>
      <c r="U55" s="22"/>
      <c r="V55" s="22"/>
      <c r="W55" s="22"/>
      <c r="X55" s="72"/>
    </row>
    <row r="56" spans="1:24" ht="21" hidden="1" customHeight="1" x14ac:dyDescent="0.2">
      <c r="A56" s="85">
        <v>9</v>
      </c>
      <c r="B56" s="86"/>
      <c r="C56" s="87" t="s">
        <v>35</v>
      </c>
      <c r="D56" s="87" t="s">
        <v>93</v>
      </c>
      <c r="E56" s="87"/>
      <c r="F56" s="87"/>
      <c r="G56" s="87"/>
      <c r="H56" s="87"/>
      <c r="I56" s="87"/>
      <c r="J56" s="87"/>
      <c r="K56" s="87" t="s">
        <v>94</v>
      </c>
      <c r="L56" s="87" t="s">
        <v>95</v>
      </c>
      <c r="M56" s="87">
        <v>8700</v>
      </c>
      <c r="N56" s="47"/>
      <c r="O56" s="49"/>
      <c r="P56" s="50"/>
      <c r="Q56" s="22"/>
      <c r="R56" s="78"/>
      <c r="S56" s="22"/>
      <c r="T56" s="22"/>
      <c r="U56" s="22"/>
      <c r="V56" s="22"/>
      <c r="W56" s="22"/>
      <c r="X56" s="72"/>
    </row>
    <row r="57" spans="1:24" ht="21" hidden="1" customHeight="1" x14ac:dyDescent="0.2">
      <c r="A57" s="85">
        <v>10</v>
      </c>
      <c r="B57" s="86"/>
      <c r="C57" s="87" t="s">
        <v>26</v>
      </c>
      <c r="D57" s="87" t="s">
        <v>96</v>
      </c>
      <c r="E57" s="115"/>
      <c r="F57" s="115"/>
      <c r="G57" s="115"/>
      <c r="H57" s="115"/>
      <c r="I57" s="115"/>
      <c r="J57" s="115"/>
      <c r="K57" s="88" t="s">
        <v>20</v>
      </c>
      <c r="L57" s="87" t="s">
        <v>97</v>
      </c>
      <c r="M57" s="87">
        <v>15000</v>
      </c>
      <c r="N57" s="47"/>
      <c r="O57" s="49"/>
      <c r="P57" s="50"/>
      <c r="Q57" s="22"/>
      <c r="R57" s="78"/>
      <c r="S57" s="22"/>
      <c r="T57" s="22"/>
      <c r="U57" s="22"/>
      <c r="V57" s="22"/>
      <c r="W57" s="22"/>
      <c r="X57" s="72"/>
    </row>
    <row r="58" spans="1:24" ht="21" hidden="1" customHeight="1" x14ac:dyDescent="0.2">
      <c r="A58" s="85">
        <v>11</v>
      </c>
      <c r="B58" s="86"/>
      <c r="C58" s="87" t="s">
        <v>17</v>
      </c>
      <c r="D58" s="87" t="s">
        <v>98</v>
      </c>
      <c r="E58" s="115"/>
      <c r="F58" s="115"/>
      <c r="G58" s="115"/>
      <c r="H58" s="115"/>
      <c r="I58" s="115"/>
      <c r="J58" s="115"/>
      <c r="K58" s="88" t="s">
        <v>20</v>
      </c>
      <c r="L58" s="87" t="s">
        <v>28</v>
      </c>
      <c r="M58" s="87">
        <v>15000</v>
      </c>
      <c r="N58" s="47"/>
      <c r="O58" s="49"/>
      <c r="P58" s="50"/>
      <c r="Q58" s="22"/>
      <c r="R58" s="78"/>
      <c r="S58" s="22"/>
      <c r="T58" s="22"/>
      <c r="U58" s="22"/>
      <c r="V58" s="22"/>
      <c r="W58" s="22"/>
      <c r="X58" s="72"/>
    </row>
    <row r="59" spans="1:24" ht="21" hidden="1" customHeight="1" x14ac:dyDescent="0.2">
      <c r="A59" s="85">
        <v>12</v>
      </c>
      <c r="B59" s="86"/>
      <c r="C59" s="87" t="s">
        <v>17</v>
      </c>
      <c r="D59" s="87" t="s">
        <v>99</v>
      </c>
      <c r="E59" s="115"/>
      <c r="F59" s="115"/>
      <c r="G59" s="115"/>
      <c r="H59" s="115"/>
      <c r="I59" s="115"/>
      <c r="J59" s="115"/>
      <c r="K59" s="88" t="s">
        <v>24</v>
      </c>
      <c r="L59" s="87" t="s">
        <v>100</v>
      </c>
      <c r="M59" s="87">
        <v>15000</v>
      </c>
      <c r="N59" s="47"/>
      <c r="O59" s="49"/>
      <c r="P59" s="50"/>
      <c r="Q59" s="22"/>
      <c r="R59" s="78"/>
      <c r="S59" s="22"/>
      <c r="T59" s="22"/>
      <c r="U59" s="22"/>
      <c r="V59" s="22"/>
      <c r="W59" s="22"/>
      <c r="X59" s="72"/>
    </row>
    <row r="60" spans="1:24" ht="21" hidden="1" customHeight="1" x14ac:dyDescent="0.2">
      <c r="A60" s="85">
        <v>13</v>
      </c>
      <c r="B60" s="86"/>
      <c r="C60" s="87" t="s">
        <v>17</v>
      </c>
      <c r="D60" s="87" t="s">
        <v>101</v>
      </c>
      <c r="E60" s="115"/>
      <c r="F60" s="115"/>
      <c r="G60" s="115"/>
      <c r="H60" s="115"/>
      <c r="I60" s="115"/>
      <c r="J60" s="115"/>
      <c r="K60" s="88" t="s">
        <v>57</v>
      </c>
      <c r="L60" s="87" t="s">
        <v>18</v>
      </c>
      <c r="M60" s="87">
        <v>15000</v>
      </c>
      <c r="N60" s="47"/>
      <c r="O60" s="49"/>
      <c r="P60" s="50"/>
      <c r="Q60" s="22"/>
      <c r="R60" s="78"/>
      <c r="S60" s="22"/>
      <c r="T60" s="22"/>
      <c r="U60" s="22"/>
      <c r="V60" s="22"/>
      <c r="W60" s="22"/>
      <c r="X60" s="72"/>
    </row>
    <row r="61" spans="1:24" ht="21" hidden="1" customHeight="1" x14ac:dyDescent="0.2">
      <c r="A61" s="85">
        <v>14</v>
      </c>
      <c r="B61" s="86"/>
      <c r="C61" s="87" t="s">
        <v>17</v>
      </c>
      <c r="D61" s="87" t="s">
        <v>102</v>
      </c>
      <c r="E61" s="115"/>
      <c r="F61" s="115"/>
      <c r="G61" s="115"/>
      <c r="H61" s="115"/>
      <c r="I61" s="115"/>
      <c r="J61" s="115"/>
      <c r="K61" s="87" t="s">
        <v>20</v>
      </c>
      <c r="L61" s="87" t="s">
        <v>21</v>
      </c>
      <c r="M61" s="87">
        <v>9700</v>
      </c>
      <c r="N61" s="47"/>
      <c r="O61" s="49"/>
      <c r="P61" s="50"/>
      <c r="Q61" s="22"/>
      <c r="R61" s="78"/>
      <c r="S61" s="22"/>
      <c r="T61" s="22"/>
      <c r="U61" s="22"/>
      <c r="V61" s="22"/>
      <c r="W61" s="22"/>
      <c r="X61" s="72"/>
    </row>
    <row r="62" spans="1:24" ht="21" hidden="1" customHeight="1" x14ac:dyDescent="0.2">
      <c r="A62" s="85">
        <v>15</v>
      </c>
      <c r="B62" s="86"/>
      <c r="C62" s="87" t="s">
        <v>32</v>
      </c>
      <c r="D62" s="87" t="s">
        <v>103</v>
      </c>
      <c r="E62" s="115"/>
      <c r="F62" s="115"/>
      <c r="G62" s="115"/>
      <c r="H62" s="115"/>
      <c r="I62" s="115"/>
      <c r="J62" s="115"/>
      <c r="K62" s="87" t="s">
        <v>55</v>
      </c>
      <c r="L62" s="87"/>
      <c r="M62" s="87">
        <v>9400</v>
      </c>
      <c r="N62" s="47"/>
      <c r="O62" s="49"/>
      <c r="P62" s="50"/>
      <c r="Q62" s="22"/>
      <c r="R62" s="78"/>
      <c r="S62" s="22"/>
      <c r="T62" s="22"/>
      <c r="U62" s="22"/>
      <c r="V62" s="22"/>
      <c r="W62" s="22"/>
      <c r="X62" s="72"/>
    </row>
    <row r="63" spans="1:24" ht="21" hidden="1" customHeight="1" x14ac:dyDescent="0.2">
      <c r="A63" s="85">
        <v>16</v>
      </c>
      <c r="B63" s="86"/>
      <c r="C63" s="87" t="s">
        <v>32</v>
      </c>
      <c r="D63" s="87" t="s">
        <v>104</v>
      </c>
      <c r="E63" s="115"/>
      <c r="F63" s="115"/>
      <c r="G63" s="115"/>
      <c r="H63" s="115"/>
      <c r="I63" s="115"/>
      <c r="J63" s="115"/>
      <c r="K63" s="87" t="s">
        <v>55</v>
      </c>
      <c r="L63" s="87"/>
      <c r="M63" s="87">
        <v>9400</v>
      </c>
      <c r="N63" s="47"/>
      <c r="O63" s="49"/>
      <c r="P63" s="50"/>
      <c r="Q63" s="22"/>
      <c r="R63" s="78"/>
      <c r="S63" s="22"/>
      <c r="T63" s="22"/>
      <c r="U63" s="22"/>
      <c r="V63" s="22"/>
      <c r="W63" s="22"/>
      <c r="X63" s="72"/>
    </row>
    <row r="64" spans="1:24" ht="21" hidden="1" customHeight="1" x14ac:dyDescent="0.2">
      <c r="A64" s="85">
        <v>17</v>
      </c>
      <c r="B64" s="86"/>
      <c r="C64" s="87" t="s">
        <v>32</v>
      </c>
      <c r="D64" s="87" t="s">
        <v>105</v>
      </c>
      <c r="E64" s="87"/>
      <c r="F64" s="87"/>
      <c r="G64" s="87"/>
      <c r="H64" s="87"/>
      <c r="I64" s="87"/>
      <c r="J64" s="87"/>
      <c r="K64" s="87" t="s">
        <v>55</v>
      </c>
      <c r="L64" s="87"/>
      <c r="M64" s="87">
        <v>9400</v>
      </c>
      <c r="N64" s="47"/>
      <c r="O64" s="49"/>
      <c r="P64" s="50"/>
      <c r="Q64" s="22"/>
      <c r="R64" s="78"/>
      <c r="S64" s="22"/>
      <c r="T64" s="22"/>
      <c r="U64" s="22"/>
      <c r="V64" s="22"/>
      <c r="W64" s="22"/>
      <c r="X64" s="72"/>
    </row>
    <row r="65" spans="1:24" ht="21" hidden="1" customHeight="1" x14ac:dyDescent="0.2">
      <c r="A65" s="85">
        <v>18</v>
      </c>
      <c r="B65" s="86"/>
      <c r="C65" s="87" t="s">
        <v>32</v>
      </c>
      <c r="D65" s="87" t="s">
        <v>106</v>
      </c>
      <c r="E65" s="87"/>
      <c r="F65" s="87"/>
      <c r="G65" s="87"/>
      <c r="H65" s="87"/>
      <c r="I65" s="87"/>
      <c r="J65" s="87"/>
      <c r="K65" s="87" t="s">
        <v>55</v>
      </c>
      <c r="L65" s="87"/>
      <c r="M65" s="87">
        <v>9400</v>
      </c>
      <c r="N65" s="47"/>
      <c r="O65" s="49"/>
      <c r="P65" s="50"/>
      <c r="Q65" s="22"/>
      <c r="R65" s="78"/>
      <c r="S65" s="22"/>
      <c r="T65" s="22"/>
      <c r="U65" s="22"/>
      <c r="V65" s="22"/>
      <c r="W65" s="22"/>
      <c r="X65" s="72"/>
    </row>
    <row r="66" spans="1:24" ht="21" hidden="1" customHeight="1" x14ac:dyDescent="0.2">
      <c r="A66" s="84"/>
      <c r="B66" s="82" t="s">
        <v>107</v>
      </c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26">
        <f>SUM(M67:M74)</f>
        <v>117200</v>
      </c>
      <c r="N66" s="19"/>
      <c r="O66" s="20"/>
      <c r="P66" s="21"/>
      <c r="Q66" s="22"/>
      <c r="R66" s="78"/>
      <c r="S66" s="22"/>
      <c r="T66" s="22"/>
      <c r="U66" s="22"/>
      <c r="V66" s="22"/>
      <c r="W66" s="22"/>
      <c r="X66" s="72"/>
    </row>
    <row r="67" spans="1:24" ht="21" hidden="1" customHeight="1" x14ac:dyDescent="0.2">
      <c r="A67" s="85">
        <v>1</v>
      </c>
      <c r="B67" s="86"/>
      <c r="C67" s="87" t="s">
        <v>26</v>
      </c>
      <c r="D67" s="89" t="s">
        <v>108</v>
      </c>
      <c r="E67" s="89"/>
      <c r="F67" s="89"/>
      <c r="G67" s="89"/>
      <c r="H67" s="89"/>
      <c r="I67" s="89"/>
      <c r="J67" s="89"/>
      <c r="K67" s="88" t="s">
        <v>109</v>
      </c>
      <c r="L67" s="87" t="s">
        <v>36</v>
      </c>
      <c r="M67" s="87">
        <v>17500</v>
      </c>
      <c r="N67" s="47"/>
      <c r="O67" s="49"/>
      <c r="P67" s="50"/>
      <c r="Q67" s="22"/>
      <c r="R67" s="78"/>
      <c r="S67" s="22"/>
      <c r="T67" s="22"/>
      <c r="U67" s="22"/>
      <c r="V67" s="22"/>
      <c r="W67" s="22"/>
      <c r="X67" s="72"/>
    </row>
    <row r="68" spans="1:24" ht="21" hidden="1" customHeight="1" x14ac:dyDescent="0.2">
      <c r="A68" s="85">
        <v>2</v>
      </c>
      <c r="B68" s="86"/>
      <c r="C68" s="87" t="s">
        <v>26</v>
      </c>
      <c r="D68" s="87" t="s">
        <v>110</v>
      </c>
      <c r="E68" s="115"/>
      <c r="F68" s="115"/>
      <c r="G68" s="115"/>
      <c r="H68" s="115"/>
      <c r="I68" s="115"/>
      <c r="J68" s="115"/>
      <c r="K68" s="88" t="s">
        <v>20</v>
      </c>
      <c r="L68" s="87" t="s">
        <v>111</v>
      </c>
      <c r="M68" s="87">
        <v>15000</v>
      </c>
      <c r="N68" s="47"/>
      <c r="O68" s="49"/>
      <c r="P68" s="50"/>
      <c r="Q68" s="22"/>
      <c r="R68" s="78"/>
      <c r="S68" s="22"/>
      <c r="T68" s="22"/>
      <c r="U68" s="22"/>
      <c r="V68" s="22"/>
      <c r="W68" s="22"/>
      <c r="X68" s="72"/>
    </row>
    <row r="69" spans="1:24" ht="21" hidden="1" customHeight="1" x14ac:dyDescent="0.2">
      <c r="A69" s="85">
        <v>3</v>
      </c>
      <c r="B69" s="86"/>
      <c r="C69" s="87" t="s">
        <v>26</v>
      </c>
      <c r="D69" s="87" t="s">
        <v>112</v>
      </c>
      <c r="E69" s="116"/>
      <c r="F69" s="116"/>
      <c r="G69" s="116"/>
      <c r="H69" s="116"/>
      <c r="I69" s="116"/>
      <c r="J69" s="116"/>
      <c r="K69" s="88" t="s">
        <v>24</v>
      </c>
      <c r="L69" s="87" t="s">
        <v>113</v>
      </c>
      <c r="M69" s="87">
        <v>15000</v>
      </c>
      <c r="N69" s="47"/>
      <c r="O69" s="49"/>
      <c r="P69" s="50"/>
      <c r="Q69" s="22"/>
      <c r="R69" s="78"/>
      <c r="S69" s="22"/>
      <c r="T69" s="22"/>
      <c r="U69" s="22"/>
      <c r="V69" s="22"/>
      <c r="W69" s="22"/>
      <c r="X69" s="72"/>
    </row>
    <row r="70" spans="1:24" ht="21" hidden="1" customHeight="1" x14ac:dyDescent="0.2">
      <c r="A70" s="85">
        <v>4</v>
      </c>
      <c r="B70" s="86"/>
      <c r="C70" s="87" t="s">
        <v>26</v>
      </c>
      <c r="D70" s="87" t="s">
        <v>114</v>
      </c>
      <c r="E70" s="116"/>
      <c r="F70" s="116"/>
      <c r="G70" s="116"/>
      <c r="H70" s="116"/>
      <c r="I70" s="116"/>
      <c r="J70" s="116"/>
      <c r="K70" s="87" t="s">
        <v>20</v>
      </c>
      <c r="L70" s="87" t="s">
        <v>64</v>
      </c>
      <c r="M70" s="87">
        <v>9700</v>
      </c>
      <c r="N70" s="47"/>
      <c r="O70" s="49"/>
      <c r="P70" s="50"/>
      <c r="Q70" s="22"/>
      <c r="R70" s="78"/>
      <c r="S70" s="22"/>
      <c r="T70" s="22"/>
      <c r="U70" s="22"/>
      <c r="V70" s="22"/>
      <c r="W70" s="22"/>
      <c r="X70" s="72"/>
    </row>
    <row r="71" spans="1:24" ht="21" hidden="1" customHeight="1" x14ac:dyDescent="0.2">
      <c r="A71" s="85">
        <v>5</v>
      </c>
      <c r="B71" s="86"/>
      <c r="C71" s="87" t="s">
        <v>26</v>
      </c>
      <c r="D71" s="87" t="s">
        <v>115</v>
      </c>
      <c r="E71" s="116"/>
      <c r="F71" s="116"/>
      <c r="G71" s="116"/>
      <c r="H71" s="116"/>
      <c r="I71" s="116"/>
      <c r="J71" s="116"/>
      <c r="K71" s="88" t="s">
        <v>20</v>
      </c>
      <c r="L71" s="87" t="s">
        <v>64</v>
      </c>
      <c r="M71" s="87">
        <v>15000</v>
      </c>
      <c r="N71" s="47"/>
      <c r="O71" s="49"/>
      <c r="P71" s="50"/>
      <c r="Q71" s="22"/>
      <c r="R71" s="78"/>
      <c r="S71" s="22"/>
      <c r="T71" s="22"/>
      <c r="U71" s="22"/>
      <c r="V71" s="22"/>
      <c r="W71" s="22"/>
      <c r="X71" s="72"/>
    </row>
    <row r="72" spans="1:24" ht="21" hidden="1" customHeight="1" x14ac:dyDescent="0.2">
      <c r="A72" s="85">
        <v>6</v>
      </c>
      <c r="B72" s="86"/>
      <c r="C72" s="87" t="s">
        <v>26</v>
      </c>
      <c r="D72" s="87" t="s">
        <v>116</v>
      </c>
      <c r="E72" s="116"/>
      <c r="F72" s="116"/>
      <c r="G72" s="116"/>
      <c r="H72" s="116"/>
      <c r="I72" s="116"/>
      <c r="J72" s="116"/>
      <c r="K72" s="88" t="s">
        <v>86</v>
      </c>
      <c r="L72" s="87" t="s">
        <v>117</v>
      </c>
      <c r="M72" s="87">
        <v>15000</v>
      </c>
      <c r="N72" s="47"/>
      <c r="O72" s="49"/>
      <c r="P72" s="50"/>
      <c r="Q72" s="22"/>
      <c r="R72" s="78"/>
      <c r="S72" s="22"/>
      <c r="T72" s="22"/>
      <c r="U72" s="22"/>
      <c r="V72" s="22"/>
      <c r="W72" s="22"/>
      <c r="X72" s="72"/>
    </row>
    <row r="73" spans="1:24" ht="21" hidden="1" customHeight="1" x14ac:dyDescent="0.2">
      <c r="A73" s="85">
        <v>7</v>
      </c>
      <c r="B73" s="86"/>
      <c r="C73" s="87" t="s">
        <v>26</v>
      </c>
      <c r="D73" s="87" t="s">
        <v>118</v>
      </c>
      <c r="E73" s="115"/>
      <c r="F73" s="115"/>
      <c r="G73" s="115"/>
      <c r="H73" s="115"/>
      <c r="I73" s="115"/>
      <c r="J73" s="115"/>
      <c r="K73" s="88" t="s">
        <v>20</v>
      </c>
      <c r="L73" s="87" t="s">
        <v>39</v>
      </c>
      <c r="M73" s="87">
        <v>15000</v>
      </c>
      <c r="N73" s="47"/>
      <c r="O73" s="49"/>
      <c r="P73" s="50"/>
      <c r="Q73" s="22"/>
      <c r="R73" s="78"/>
      <c r="S73" s="22"/>
      <c r="T73" s="22"/>
      <c r="U73" s="22"/>
      <c r="V73" s="22"/>
      <c r="W73" s="22"/>
      <c r="X73" s="72"/>
    </row>
    <row r="74" spans="1:24" ht="21" hidden="1" customHeight="1" x14ac:dyDescent="0.2">
      <c r="A74" s="85">
        <v>8</v>
      </c>
      <c r="B74" s="86"/>
      <c r="C74" s="87" t="s">
        <v>26</v>
      </c>
      <c r="D74" s="87" t="s">
        <v>119</v>
      </c>
      <c r="E74" s="87"/>
      <c r="F74" s="87"/>
      <c r="G74" s="87"/>
      <c r="H74" s="87"/>
      <c r="I74" s="87"/>
      <c r="J74" s="87"/>
      <c r="K74" s="88" t="s">
        <v>120</v>
      </c>
      <c r="L74" s="87" t="s">
        <v>41</v>
      </c>
      <c r="M74" s="87">
        <v>15000</v>
      </c>
      <c r="N74" s="47"/>
      <c r="O74" s="49"/>
      <c r="P74" s="50"/>
      <c r="Q74" s="22"/>
      <c r="R74" s="78"/>
      <c r="S74" s="22"/>
      <c r="T74" s="22"/>
      <c r="U74" s="22"/>
      <c r="V74" s="22"/>
      <c r="W74" s="22"/>
      <c r="X74" s="72"/>
    </row>
    <row r="75" spans="1:24" ht="21" hidden="1" customHeight="1" x14ac:dyDescent="0.2">
      <c r="A75" s="53" t="s">
        <v>37</v>
      </c>
      <c r="B75" s="9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55">
        <f>M76+M81+M87+M94+M96+M98+M102+M106+M108</f>
        <v>436000</v>
      </c>
      <c r="N75" s="19"/>
      <c r="O75" s="20"/>
      <c r="P75" s="21"/>
      <c r="Q75" s="22"/>
      <c r="R75" s="78"/>
      <c r="S75" s="22"/>
      <c r="T75" s="22"/>
      <c r="U75" s="22"/>
      <c r="V75" s="22"/>
      <c r="W75" s="22"/>
      <c r="X75" s="72"/>
    </row>
    <row r="76" spans="1:24" ht="21" hidden="1" customHeight="1" x14ac:dyDescent="0.2">
      <c r="A76" s="84"/>
      <c r="B76" s="82" t="s">
        <v>121</v>
      </c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26">
        <f>SUM(M77:M80)</f>
        <v>60000</v>
      </c>
      <c r="N76" s="19"/>
      <c r="O76" s="20"/>
      <c r="P76" s="21"/>
      <c r="Q76" s="22"/>
      <c r="R76" s="78"/>
      <c r="S76" s="22"/>
      <c r="T76" s="22"/>
      <c r="U76" s="22"/>
      <c r="V76" s="22"/>
      <c r="W76" s="22"/>
      <c r="X76" s="72"/>
    </row>
    <row r="77" spans="1:24" ht="21" hidden="1" customHeight="1" x14ac:dyDescent="0.2">
      <c r="A77" s="85">
        <v>2</v>
      </c>
      <c r="B77" s="86"/>
      <c r="C77" s="87" t="s">
        <v>122</v>
      </c>
      <c r="D77" s="87" t="s">
        <v>123</v>
      </c>
      <c r="E77" s="115"/>
      <c r="F77" s="115"/>
      <c r="G77" s="115"/>
      <c r="H77" s="115"/>
      <c r="I77" s="115"/>
      <c r="J77" s="115"/>
      <c r="K77" s="88" t="s">
        <v>124</v>
      </c>
      <c r="L77" s="87" t="s">
        <v>125</v>
      </c>
      <c r="M77" s="87">
        <v>10000</v>
      </c>
      <c r="N77" s="47"/>
      <c r="O77" s="49"/>
      <c r="P77" s="50"/>
      <c r="Q77" s="22"/>
      <c r="R77" s="78"/>
      <c r="S77" s="22"/>
      <c r="T77" s="22"/>
      <c r="U77" s="22"/>
      <c r="V77" s="22"/>
      <c r="W77" s="22"/>
      <c r="X77" s="72"/>
    </row>
    <row r="78" spans="1:24" ht="21" hidden="1" customHeight="1" x14ac:dyDescent="0.2">
      <c r="A78" s="85">
        <v>3</v>
      </c>
      <c r="B78" s="86"/>
      <c r="C78" s="87" t="s">
        <v>122</v>
      </c>
      <c r="D78" s="87" t="s">
        <v>126</v>
      </c>
      <c r="E78" s="115"/>
      <c r="F78" s="115"/>
      <c r="G78" s="115"/>
      <c r="H78" s="115"/>
      <c r="I78" s="115"/>
      <c r="J78" s="115"/>
      <c r="K78" s="88" t="s">
        <v>42</v>
      </c>
      <c r="L78" s="87" t="s">
        <v>28</v>
      </c>
      <c r="M78" s="87">
        <v>17500</v>
      </c>
      <c r="N78" s="47"/>
      <c r="O78" s="49"/>
      <c r="P78" s="50"/>
      <c r="Q78" s="22"/>
      <c r="R78" s="78"/>
      <c r="S78" s="22"/>
      <c r="T78" s="22"/>
      <c r="U78" s="22"/>
      <c r="V78" s="22"/>
      <c r="W78" s="22"/>
      <c r="X78" s="72"/>
    </row>
    <row r="79" spans="1:24" ht="21" hidden="1" customHeight="1" x14ac:dyDescent="0.2">
      <c r="A79" s="85">
        <v>4</v>
      </c>
      <c r="B79" s="86"/>
      <c r="C79" s="87" t="s">
        <v>122</v>
      </c>
      <c r="D79" s="87" t="s">
        <v>127</v>
      </c>
      <c r="E79" s="115"/>
      <c r="F79" s="115"/>
      <c r="G79" s="115"/>
      <c r="H79" s="115"/>
      <c r="I79" s="115"/>
      <c r="J79" s="115"/>
      <c r="K79" s="88" t="s">
        <v>43</v>
      </c>
      <c r="L79" s="87"/>
      <c r="M79" s="87">
        <v>17500</v>
      </c>
      <c r="N79" s="47"/>
      <c r="O79" s="49"/>
      <c r="P79" s="50"/>
      <c r="Q79" s="22"/>
      <c r="R79" s="78"/>
      <c r="S79" s="22"/>
      <c r="T79" s="22"/>
      <c r="U79" s="22"/>
      <c r="V79" s="22"/>
      <c r="W79" s="22"/>
      <c r="X79" s="72"/>
    </row>
    <row r="80" spans="1:24" ht="21" hidden="1" customHeight="1" x14ac:dyDescent="0.2">
      <c r="A80" s="85">
        <v>5</v>
      </c>
      <c r="B80" s="86"/>
      <c r="C80" s="87" t="s">
        <v>122</v>
      </c>
      <c r="D80" s="87" t="s">
        <v>128</v>
      </c>
      <c r="E80" s="115"/>
      <c r="F80" s="115"/>
      <c r="G80" s="115"/>
      <c r="H80" s="115"/>
      <c r="I80" s="115"/>
      <c r="J80" s="115"/>
      <c r="K80" s="88" t="s">
        <v>129</v>
      </c>
      <c r="L80" s="87" t="s">
        <v>130</v>
      </c>
      <c r="M80" s="87">
        <v>15000</v>
      </c>
      <c r="N80" s="47"/>
      <c r="O80" s="49"/>
      <c r="P80" s="50"/>
      <c r="Q80" s="22"/>
      <c r="R80" s="78"/>
      <c r="S80" s="22"/>
      <c r="T80" s="22"/>
      <c r="U80" s="22"/>
      <c r="V80" s="22"/>
      <c r="W80" s="22"/>
      <c r="X80" s="72"/>
    </row>
    <row r="81" spans="1:24" ht="21" hidden="1" customHeight="1" x14ac:dyDescent="0.2">
      <c r="A81" s="85"/>
      <c r="B81" s="82" t="s">
        <v>131</v>
      </c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91">
        <f>SUM(M82:M86)</f>
        <v>80000</v>
      </c>
      <c r="N81" s="19"/>
      <c r="O81" s="20"/>
      <c r="P81" s="21"/>
      <c r="Q81" s="22"/>
      <c r="R81" s="78"/>
      <c r="S81" s="22"/>
      <c r="T81" s="22"/>
      <c r="U81" s="22"/>
      <c r="V81" s="22"/>
      <c r="W81" s="22"/>
      <c r="X81" s="72"/>
    </row>
    <row r="82" spans="1:24" ht="21" hidden="1" customHeight="1" x14ac:dyDescent="0.2">
      <c r="A82" s="85">
        <v>1</v>
      </c>
      <c r="B82" s="86"/>
      <c r="C82" s="87" t="s">
        <v>122</v>
      </c>
      <c r="D82" s="87" t="s">
        <v>132</v>
      </c>
      <c r="E82" s="115"/>
      <c r="F82" s="115"/>
      <c r="G82" s="115"/>
      <c r="H82" s="115"/>
      <c r="I82" s="115"/>
      <c r="J82" s="115"/>
      <c r="K82" s="88" t="s">
        <v>124</v>
      </c>
      <c r="L82" s="87" t="s">
        <v>64</v>
      </c>
      <c r="M82" s="87">
        <v>10000</v>
      </c>
      <c r="N82" s="47"/>
      <c r="O82" s="49"/>
      <c r="P82" s="50"/>
      <c r="Q82" s="22"/>
      <c r="R82" s="78"/>
      <c r="S82" s="22"/>
      <c r="T82" s="22"/>
      <c r="U82" s="22"/>
      <c r="V82" s="22"/>
      <c r="W82" s="22"/>
      <c r="X82" s="72"/>
    </row>
    <row r="83" spans="1:24" ht="21" hidden="1" customHeight="1" x14ac:dyDescent="0.2">
      <c r="A83" s="85">
        <v>2</v>
      </c>
      <c r="B83" s="86"/>
      <c r="C83" s="87" t="s">
        <v>38</v>
      </c>
      <c r="D83" s="87" t="s">
        <v>133</v>
      </c>
      <c r="E83" s="115"/>
      <c r="F83" s="115"/>
      <c r="G83" s="115"/>
      <c r="H83" s="115"/>
      <c r="I83" s="115"/>
      <c r="J83" s="115"/>
      <c r="K83" s="88" t="s">
        <v>134</v>
      </c>
      <c r="L83" s="87" t="s">
        <v>49</v>
      </c>
      <c r="M83" s="87">
        <v>17500</v>
      </c>
      <c r="N83" s="47"/>
      <c r="O83" s="49"/>
      <c r="P83" s="50"/>
      <c r="Q83" s="22"/>
      <c r="R83" s="78"/>
      <c r="S83" s="22"/>
      <c r="T83" s="22"/>
      <c r="U83" s="22"/>
      <c r="V83" s="22"/>
      <c r="W83" s="22"/>
      <c r="X83" s="72"/>
    </row>
    <row r="84" spans="1:24" ht="21" hidden="1" customHeight="1" x14ac:dyDescent="0.2">
      <c r="A84" s="85">
        <v>3</v>
      </c>
      <c r="B84" s="86"/>
      <c r="C84" s="87" t="s">
        <v>122</v>
      </c>
      <c r="D84" s="87" t="s">
        <v>135</v>
      </c>
      <c r="E84" s="115"/>
      <c r="F84" s="115"/>
      <c r="G84" s="115"/>
      <c r="H84" s="115"/>
      <c r="I84" s="115"/>
      <c r="J84" s="115"/>
      <c r="K84" s="88" t="s">
        <v>124</v>
      </c>
      <c r="L84" s="87" t="s">
        <v>136</v>
      </c>
      <c r="M84" s="87">
        <v>17500</v>
      </c>
      <c r="N84" s="47"/>
      <c r="O84" s="49"/>
      <c r="P84" s="50"/>
      <c r="Q84" s="22"/>
      <c r="R84" s="78"/>
      <c r="S84" s="22"/>
      <c r="T84" s="22"/>
      <c r="U84" s="22"/>
      <c r="V84" s="22"/>
      <c r="W84" s="22"/>
      <c r="X84" s="72"/>
    </row>
    <row r="85" spans="1:24" ht="21" hidden="1" customHeight="1" x14ac:dyDescent="0.2">
      <c r="A85" s="85">
        <v>4</v>
      </c>
      <c r="B85" s="86"/>
      <c r="C85" s="87" t="s">
        <v>122</v>
      </c>
      <c r="D85" s="87" t="s">
        <v>137</v>
      </c>
      <c r="E85" s="115"/>
      <c r="F85" s="115"/>
      <c r="G85" s="115"/>
      <c r="H85" s="115"/>
      <c r="I85" s="115"/>
      <c r="J85" s="115"/>
      <c r="K85" s="88" t="s">
        <v>138</v>
      </c>
      <c r="L85" s="87"/>
      <c r="M85" s="87">
        <v>17500</v>
      </c>
      <c r="N85" s="47"/>
      <c r="O85" s="49"/>
      <c r="P85" s="50"/>
      <c r="Q85" s="22"/>
      <c r="R85" s="78"/>
      <c r="S85" s="22"/>
      <c r="T85" s="22"/>
      <c r="U85" s="22"/>
      <c r="V85" s="22"/>
      <c r="W85" s="22"/>
      <c r="X85" s="72"/>
    </row>
    <row r="86" spans="1:24" ht="21" hidden="1" customHeight="1" x14ac:dyDescent="0.2">
      <c r="A86" s="85">
        <v>5</v>
      </c>
      <c r="B86" s="86"/>
      <c r="C86" s="87" t="s">
        <v>122</v>
      </c>
      <c r="D86" s="87" t="s">
        <v>139</v>
      </c>
      <c r="E86" s="115"/>
      <c r="F86" s="115"/>
      <c r="G86" s="115"/>
      <c r="H86" s="115"/>
      <c r="I86" s="115"/>
      <c r="J86" s="115"/>
      <c r="K86" s="88" t="s">
        <v>140</v>
      </c>
      <c r="L86" s="87" t="s">
        <v>29</v>
      </c>
      <c r="M86" s="87">
        <v>17500</v>
      </c>
      <c r="N86" s="47"/>
      <c r="O86" s="49"/>
      <c r="P86" s="50"/>
      <c r="Q86" s="22"/>
      <c r="R86" s="78"/>
      <c r="S86" s="22"/>
      <c r="T86" s="22"/>
      <c r="U86" s="22"/>
      <c r="V86" s="22"/>
      <c r="W86" s="22"/>
      <c r="X86" s="72"/>
    </row>
    <row r="87" spans="1:24" ht="21" hidden="1" customHeight="1" x14ac:dyDescent="0.2">
      <c r="A87" s="84"/>
      <c r="B87" s="82" t="s">
        <v>141</v>
      </c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26">
        <f>SUM(M88:M93)</f>
        <v>105000</v>
      </c>
      <c r="N87" s="19"/>
      <c r="O87" s="20"/>
      <c r="P87" s="21"/>
      <c r="Q87" s="22"/>
      <c r="R87" s="78"/>
      <c r="S87" s="22"/>
      <c r="T87" s="22"/>
      <c r="U87" s="22"/>
      <c r="V87" s="22"/>
      <c r="W87" s="22"/>
      <c r="X87" s="72"/>
    </row>
    <row r="88" spans="1:24" ht="21" hidden="1" customHeight="1" x14ac:dyDescent="0.2">
      <c r="A88" s="85">
        <v>1</v>
      </c>
      <c r="B88" s="86"/>
      <c r="C88" s="87" t="s">
        <v>122</v>
      </c>
      <c r="D88" s="87" t="s">
        <v>142</v>
      </c>
      <c r="E88" s="115"/>
      <c r="F88" s="115"/>
      <c r="G88" s="115"/>
      <c r="H88" s="115"/>
      <c r="I88" s="115"/>
      <c r="J88" s="115"/>
      <c r="K88" s="88" t="s">
        <v>143</v>
      </c>
      <c r="L88" s="87"/>
      <c r="M88" s="87">
        <v>17500</v>
      </c>
      <c r="N88" s="47"/>
      <c r="O88" s="49"/>
      <c r="P88" s="50"/>
      <c r="Q88" s="22"/>
      <c r="R88" s="78"/>
      <c r="S88" s="22"/>
      <c r="T88" s="22"/>
      <c r="U88" s="22"/>
      <c r="V88" s="22"/>
      <c r="W88" s="22"/>
      <c r="X88" s="72"/>
    </row>
    <row r="89" spans="1:24" ht="21" hidden="1" customHeight="1" x14ac:dyDescent="0.2">
      <c r="A89" s="85">
        <v>2</v>
      </c>
      <c r="B89" s="86"/>
      <c r="C89" s="87" t="s">
        <v>122</v>
      </c>
      <c r="D89" s="87" t="s">
        <v>144</v>
      </c>
      <c r="E89" s="115"/>
      <c r="F89" s="115"/>
      <c r="G89" s="115"/>
      <c r="H89" s="115"/>
      <c r="I89" s="115"/>
      <c r="J89" s="115"/>
      <c r="K89" s="88" t="s">
        <v>27</v>
      </c>
      <c r="L89" s="87" t="s">
        <v>28</v>
      </c>
      <c r="M89" s="87">
        <v>17500</v>
      </c>
      <c r="N89" s="47"/>
      <c r="O89" s="49"/>
      <c r="P89" s="50"/>
      <c r="Q89" s="22"/>
      <c r="R89" s="78"/>
      <c r="S89" s="22"/>
      <c r="T89" s="22"/>
      <c r="U89" s="22"/>
      <c r="V89" s="22"/>
      <c r="W89" s="22"/>
      <c r="X89" s="72"/>
    </row>
    <row r="90" spans="1:24" ht="21" hidden="1" customHeight="1" x14ac:dyDescent="0.2">
      <c r="A90" s="85">
        <v>3</v>
      </c>
      <c r="B90" s="86"/>
      <c r="C90" s="87" t="s">
        <v>122</v>
      </c>
      <c r="D90" s="87" t="s">
        <v>145</v>
      </c>
      <c r="E90" s="115"/>
      <c r="F90" s="115"/>
      <c r="G90" s="115"/>
      <c r="H90" s="115"/>
      <c r="I90" s="115"/>
      <c r="J90" s="115"/>
      <c r="K90" s="88" t="s">
        <v>27</v>
      </c>
      <c r="L90" s="87" t="s">
        <v>28</v>
      </c>
      <c r="M90" s="87">
        <v>17500</v>
      </c>
      <c r="N90" s="47"/>
      <c r="O90" s="49"/>
      <c r="P90" s="50"/>
      <c r="Q90" s="22"/>
      <c r="R90" s="78"/>
      <c r="S90" s="22"/>
      <c r="T90" s="22"/>
      <c r="U90" s="22"/>
      <c r="V90" s="22"/>
      <c r="W90" s="22"/>
      <c r="X90" s="72"/>
    </row>
    <row r="91" spans="1:24" ht="21" hidden="1" customHeight="1" x14ac:dyDescent="0.2">
      <c r="A91" s="85">
        <v>4</v>
      </c>
      <c r="B91" s="86"/>
      <c r="C91" s="87" t="s">
        <v>122</v>
      </c>
      <c r="D91" s="87" t="s">
        <v>146</v>
      </c>
      <c r="E91" s="115"/>
      <c r="F91" s="115"/>
      <c r="G91" s="115"/>
      <c r="H91" s="115"/>
      <c r="I91" s="115"/>
      <c r="J91" s="115"/>
      <c r="K91" s="88" t="s">
        <v>27</v>
      </c>
      <c r="L91" s="87" t="s">
        <v>28</v>
      </c>
      <c r="M91" s="87">
        <v>17500</v>
      </c>
      <c r="N91" s="47"/>
      <c r="O91" s="49"/>
      <c r="P91" s="50"/>
      <c r="Q91" s="22"/>
      <c r="R91" s="78"/>
      <c r="S91" s="22"/>
      <c r="T91" s="22"/>
      <c r="U91" s="22"/>
      <c r="V91" s="22"/>
      <c r="W91" s="22"/>
      <c r="X91" s="72"/>
    </row>
    <row r="92" spans="1:24" ht="21" hidden="1" customHeight="1" x14ac:dyDescent="0.2">
      <c r="A92" s="85">
        <v>5</v>
      </c>
      <c r="B92" s="86"/>
      <c r="C92" s="75" t="s">
        <v>38</v>
      </c>
      <c r="D92" s="87" t="s">
        <v>147</v>
      </c>
      <c r="E92" s="115"/>
      <c r="F92" s="115"/>
      <c r="G92" s="115"/>
      <c r="H92" s="115"/>
      <c r="I92" s="115"/>
      <c r="J92" s="115"/>
      <c r="K92" s="88" t="s">
        <v>148</v>
      </c>
      <c r="L92" s="87" t="s">
        <v>46</v>
      </c>
      <c r="M92" s="87">
        <v>17500</v>
      </c>
      <c r="N92" s="47"/>
      <c r="O92" s="49"/>
      <c r="P92" s="50"/>
      <c r="Q92" s="22"/>
      <c r="R92" s="78"/>
      <c r="S92" s="22"/>
      <c r="T92" s="22"/>
      <c r="U92" s="22"/>
      <c r="V92" s="22"/>
      <c r="W92" s="22"/>
      <c r="X92" s="72"/>
    </row>
    <row r="93" spans="1:24" ht="21" hidden="1" customHeight="1" x14ac:dyDescent="0.2">
      <c r="A93" s="85">
        <v>6</v>
      </c>
      <c r="B93" s="86"/>
      <c r="C93" s="87" t="s">
        <v>38</v>
      </c>
      <c r="D93" s="87" t="s">
        <v>149</v>
      </c>
      <c r="E93" s="115"/>
      <c r="F93" s="115"/>
      <c r="G93" s="115"/>
      <c r="H93" s="115"/>
      <c r="I93" s="115"/>
      <c r="J93" s="115"/>
      <c r="K93" s="88" t="s">
        <v>120</v>
      </c>
      <c r="L93" s="87" t="s">
        <v>150</v>
      </c>
      <c r="M93" s="87">
        <v>17500</v>
      </c>
      <c r="N93" s="47"/>
      <c r="O93" s="49"/>
      <c r="P93" s="50"/>
      <c r="Q93" s="22"/>
      <c r="R93" s="78"/>
      <c r="S93" s="22"/>
      <c r="T93" s="22"/>
      <c r="U93" s="22"/>
      <c r="V93" s="22"/>
      <c r="W93" s="22"/>
      <c r="X93" s="72"/>
    </row>
    <row r="94" spans="1:24" ht="21" hidden="1" customHeight="1" x14ac:dyDescent="0.2">
      <c r="A94" s="85"/>
      <c r="B94" s="82" t="s">
        <v>151</v>
      </c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91">
        <f>M95</f>
        <v>21000</v>
      </c>
      <c r="N94" s="19"/>
      <c r="O94" s="20"/>
      <c r="P94" s="21"/>
      <c r="Q94" s="22"/>
      <c r="R94" s="78"/>
      <c r="S94" s="22"/>
      <c r="T94" s="22"/>
      <c r="U94" s="22"/>
      <c r="V94" s="22"/>
      <c r="W94" s="22"/>
      <c r="X94" s="72"/>
    </row>
    <row r="95" spans="1:24" ht="21" hidden="1" customHeight="1" x14ac:dyDescent="0.2">
      <c r="A95" s="85">
        <v>1</v>
      </c>
      <c r="B95" s="86"/>
      <c r="C95" s="87" t="s">
        <v>38</v>
      </c>
      <c r="D95" s="87" t="s">
        <v>152</v>
      </c>
      <c r="E95" s="115"/>
      <c r="F95" s="115"/>
      <c r="G95" s="115"/>
      <c r="H95" s="115"/>
      <c r="I95" s="115"/>
      <c r="J95" s="115"/>
      <c r="K95" s="88" t="s">
        <v>44</v>
      </c>
      <c r="L95" s="87" t="s">
        <v>130</v>
      </c>
      <c r="M95" s="87">
        <v>21000</v>
      </c>
      <c r="N95" s="47"/>
      <c r="O95" s="49"/>
      <c r="P95" s="50"/>
      <c r="Q95" s="22"/>
      <c r="R95" s="78"/>
      <c r="S95" s="22"/>
      <c r="T95" s="22"/>
      <c r="U95" s="22"/>
      <c r="V95" s="22"/>
      <c r="W95" s="22"/>
      <c r="X95" s="72"/>
    </row>
    <row r="96" spans="1:24" ht="21" hidden="1" customHeight="1" x14ac:dyDescent="0.2">
      <c r="A96" s="84"/>
      <c r="B96" s="82" t="s">
        <v>153</v>
      </c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26">
        <f>M97</f>
        <v>17500</v>
      </c>
      <c r="N96" s="19"/>
      <c r="O96" s="20"/>
      <c r="P96" s="21"/>
      <c r="Q96" s="22"/>
      <c r="R96" s="78"/>
      <c r="S96" s="22"/>
      <c r="T96" s="22"/>
      <c r="U96" s="22"/>
      <c r="V96" s="22"/>
      <c r="W96" s="22"/>
      <c r="X96" s="72"/>
    </row>
    <row r="97" spans="1:24" ht="21" hidden="1" customHeight="1" x14ac:dyDescent="0.2">
      <c r="A97" s="85">
        <v>1</v>
      </c>
      <c r="B97" s="86"/>
      <c r="C97" s="87" t="s">
        <v>122</v>
      </c>
      <c r="D97" s="87" t="s">
        <v>154</v>
      </c>
      <c r="E97" s="115"/>
      <c r="F97" s="115"/>
      <c r="G97" s="115"/>
      <c r="H97" s="115"/>
      <c r="I97" s="115"/>
      <c r="J97" s="115"/>
      <c r="K97" s="88" t="s">
        <v>47</v>
      </c>
      <c r="L97" s="87" t="s">
        <v>155</v>
      </c>
      <c r="M97" s="87">
        <v>17500</v>
      </c>
      <c r="N97" s="47"/>
      <c r="O97" s="49"/>
      <c r="P97" s="50"/>
      <c r="Q97" s="22"/>
      <c r="R97" s="78"/>
      <c r="S97" s="22"/>
      <c r="T97" s="22"/>
      <c r="U97" s="22"/>
      <c r="V97" s="22"/>
      <c r="W97" s="22"/>
      <c r="X97" s="72"/>
    </row>
    <row r="98" spans="1:24" ht="21" hidden="1" customHeight="1" x14ac:dyDescent="0.2">
      <c r="A98" s="85"/>
      <c r="B98" s="82" t="s">
        <v>156</v>
      </c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91">
        <f>SUM(M99:M101)</f>
        <v>52500</v>
      </c>
      <c r="N98" s="19"/>
      <c r="O98" s="20"/>
      <c r="P98" s="21"/>
      <c r="Q98" s="22"/>
      <c r="R98" s="78"/>
      <c r="S98" s="22"/>
      <c r="T98" s="22"/>
      <c r="U98" s="22"/>
      <c r="V98" s="22"/>
      <c r="W98" s="22"/>
      <c r="X98" s="72"/>
    </row>
    <row r="99" spans="1:24" ht="21" hidden="1" customHeight="1" x14ac:dyDescent="0.2">
      <c r="A99" s="85">
        <v>1</v>
      </c>
      <c r="B99" s="86"/>
      <c r="C99" s="87" t="s">
        <v>122</v>
      </c>
      <c r="D99" s="87" t="s">
        <v>157</v>
      </c>
      <c r="E99" s="115"/>
      <c r="F99" s="115"/>
      <c r="G99" s="115"/>
      <c r="H99" s="115"/>
      <c r="I99" s="115"/>
      <c r="J99" s="115"/>
      <c r="K99" s="88" t="s">
        <v>158</v>
      </c>
      <c r="L99" s="87" t="s">
        <v>159</v>
      </c>
      <c r="M99" s="87">
        <v>17500</v>
      </c>
      <c r="N99" s="47"/>
      <c r="O99" s="49"/>
      <c r="P99" s="50"/>
      <c r="Q99" s="22"/>
      <c r="R99" s="78"/>
      <c r="S99" s="22"/>
      <c r="T99" s="22"/>
      <c r="U99" s="22"/>
      <c r="V99" s="22"/>
      <c r="W99" s="22"/>
      <c r="X99" s="72"/>
    </row>
    <row r="100" spans="1:24" ht="21" hidden="1" customHeight="1" x14ac:dyDescent="0.2">
      <c r="A100" s="85">
        <v>2</v>
      </c>
      <c r="B100" s="86"/>
      <c r="C100" s="87" t="s">
        <v>122</v>
      </c>
      <c r="D100" s="87" t="s">
        <v>160</v>
      </c>
      <c r="E100" s="115"/>
      <c r="F100" s="115"/>
      <c r="G100" s="115"/>
      <c r="H100" s="115"/>
      <c r="I100" s="115"/>
      <c r="J100" s="115"/>
      <c r="K100" s="88" t="s">
        <v>161</v>
      </c>
      <c r="L100" s="87" t="s">
        <v>162</v>
      </c>
      <c r="M100" s="87">
        <v>17500</v>
      </c>
      <c r="N100" s="47"/>
      <c r="O100" s="49"/>
      <c r="P100" s="50"/>
      <c r="Q100" s="22"/>
      <c r="R100" s="78"/>
      <c r="S100" s="22"/>
      <c r="T100" s="22"/>
      <c r="U100" s="22"/>
      <c r="V100" s="22"/>
      <c r="W100" s="22"/>
      <c r="X100" s="72"/>
    </row>
    <row r="101" spans="1:24" ht="21" hidden="1" customHeight="1" x14ac:dyDescent="0.2">
      <c r="A101" s="85">
        <v>3</v>
      </c>
      <c r="B101" s="86"/>
      <c r="C101" s="87" t="s">
        <v>122</v>
      </c>
      <c r="D101" s="87" t="s">
        <v>163</v>
      </c>
      <c r="E101" s="115"/>
      <c r="F101" s="115"/>
      <c r="G101" s="115"/>
      <c r="H101" s="115"/>
      <c r="I101" s="115"/>
      <c r="J101" s="115"/>
      <c r="K101" s="88" t="s">
        <v>42</v>
      </c>
      <c r="L101" s="87" t="s">
        <v>28</v>
      </c>
      <c r="M101" s="87">
        <v>17500</v>
      </c>
      <c r="N101" s="47"/>
      <c r="O101" s="49"/>
      <c r="P101" s="50"/>
      <c r="Q101" s="22"/>
      <c r="R101" s="78"/>
      <c r="S101" s="22"/>
      <c r="T101" s="22"/>
      <c r="U101" s="22"/>
      <c r="V101" s="22"/>
      <c r="W101" s="22"/>
      <c r="X101" s="72"/>
    </row>
    <row r="102" spans="1:24" ht="21" hidden="1" customHeight="1" x14ac:dyDescent="0.2">
      <c r="A102" s="84"/>
      <c r="B102" s="82" t="s">
        <v>164</v>
      </c>
      <c r="C102" s="83"/>
      <c r="D102" s="83"/>
      <c r="E102" s="83"/>
      <c r="F102" s="83"/>
      <c r="G102" s="83"/>
      <c r="H102" s="83"/>
      <c r="I102" s="83"/>
      <c r="J102" s="83"/>
      <c r="K102" s="83"/>
      <c r="L102" s="83"/>
      <c r="M102" s="26">
        <f>SUM(M103:M105)</f>
        <v>30000</v>
      </c>
      <c r="N102" s="19"/>
      <c r="O102" s="20"/>
      <c r="P102" s="21"/>
      <c r="Q102" s="22"/>
      <c r="R102" s="78"/>
      <c r="S102" s="22"/>
      <c r="T102" s="22"/>
      <c r="U102" s="22"/>
      <c r="V102" s="22"/>
      <c r="W102" s="22"/>
      <c r="X102" s="72"/>
    </row>
    <row r="103" spans="1:24" ht="21" hidden="1" customHeight="1" x14ac:dyDescent="0.2">
      <c r="A103" s="85">
        <v>1</v>
      </c>
      <c r="B103" s="86"/>
      <c r="C103" s="87" t="s">
        <v>122</v>
      </c>
      <c r="D103" s="87" t="s">
        <v>165</v>
      </c>
      <c r="E103" s="115"/>
      <c r="F103" s="115"/>
      <c r="G103" s="115"/>
      <c r="H103" s="115"/>
      <c r="I103" s="115"/>
      <c r="J103" s="115"/>
      <c r="K103" s="88" t="s">
        <v>44</v>
      </c>
      <c r="L103" s="87" t="s">
        <v>39</v>
      </c>
      <c r="M103" s="87">
        <v>10000</v>
      </c>
      <c r="N103" s="47"/>
      <c r="O103" s="49"/>
      <c r="P103" s="50"/>
      <c r="Q103" s="22"/>
      <c r="R103" s="78"/>
      <c r="S103" s="22"/>
      <c r="T103" s="22"/>
      <c r="U103" s="22"/>
      <c r="V103" s="22"/>
      <c r="W103" s="22"/>
      <c r="X103" s="72"/>
    </row>
    <row r="104" spans="1:24" ht="21" hidden="1" customHeight="1" x14ac:dyDescent="0.2">
      <c r="A104" s="85">
        <v>1</v>
      </c>
      <c r="B104" s="86"/>
      <c r="C104" s="87" t="s">
        <v>122</v>
      </c>
      <c r="D104" s="87" t="s">
        <v>166</v>
      </c>
      <c r="E104" s="115"/>
      <c r="F104" s="115"/>
      <c r="G104" s="115"/>
      <c r="H104" s="115"/>
      <c r="I104" s="115"/>
      <c r="J104" s="115"/>
      <c r="K104" s="88" t="s">
        <v>167</v>
      </c>
      <c r="L104" s="87" t="s">
        <v>168</v>
      </c>
      <c r="M104" s="87">
        <v>10000</v>
      </c>
      <c r="N104" s="47"/>
      <c r="O104" s="49"/>
      <c r="P104" s="50"/>
      <c r="Q104" s="22"/>
      <c r="R104" s="78"/>
      <c r="S104" s="22"/>
      <c r="T104" s="22"/>
      <c r="U104" s="22"/>
      <c r="V104" s="22"/>
      <c r="W104" s="22"/>
      <c r="X104" s="72"/>
    </row>
    <row r="105" spans="1:24" ht="21" hidden="1" customHeight="1" x14ac:dyDescent="0.2">
      <c r="A105" s="85">
        <v>2</v>
      </c>
      <c r="B105" s="86"/>
      <c r="C105" s="87" t="s">
        <v>122</v>
      </c>
      <c r="D105" s="87" t="s">
        <v>169</v>
      </c>
      <c r="E105" s="115"/>
      <c r="F105" s="115"/>
      <c r="G105" s="115"/>
      <c r="H105" s="115"/>
      <c r="I105" s="115"/>
      <c r="J105" s="115"/>
      <c r="K105" s="88" t="s">
        <v>170</v>
      </c>
      <c r="L105" s="87" t="s">
        <v>111</v>
      </c>
      <c r="M105" s="87">
        <v>10000</v>
      </c>
      <c r="N105" s="47"/>
      <c r="O105" s="49"/>
      <c r="P105" s="50"/>
      <c r="Q105" s="22"/>
      <c r="R105" s="78"/>
      <c r="S105" s="22"/>
      <c r="T105" s="22"/>
      <c r="U105" s="22"/>
      <c r="V105" s="22"/>
      <c r="W105" s="22"/>
      <c r="X105" s="72"/>
    </row>
    <row r="106" spans="1:24" ht="21" hidden="1" customHeight="1" x14ac:dyDescent="0.2">
      <c r="A106" s="85"/>
      <c r="B106" s="82" t="s">
        <v>171</v>
      </c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91">
        <f>M107</f>
        <v>17500</v>
      </c>
      <c r="N106" s="19"/>
      <c r="O106" s="20"/>
      <c r="P106" s="21"/>
      <c r="Q106" s="22"/>
      <c r="R106" s="78"/>
      <c r="S106" s="22"/>
      <c r="T106" s="22"/>
      <c r="U106" s="22"/>
      <c r="V106" s="22"/>
      <c r="W106" s="22"/>
      <c r="X106" s="72"/>
    </row>
    <row r="107" spans="1:24" ht="21" hidden="1" customHeight="1" x14ac:dyDescent="0.2">
      <c r="A107" s="85">
        <v>1</v>
      </c>
      <c r="B107" s="86"/>
      <c r="C107" s="87" t="s">
        <v>122</v>
      </c>
      <c r="D107" s="87" t="s">
        <v>172</v>
      </c>
      <c r="E107" s="115"/>
      <c r="F107" s="115"/>
      <c r="G107" s="115"/>
      <c r="H107" s="115"/>
      <c r="I107" s="115"/>
      <c r="J107" s="115"/>
      <c r="K107" s="88" t="s">
        <v>148</v>
      </c>
      <c r="L107" s="87" t="s">
        <v>45</v>
      </c>
      <c r="M107" s="87">
        <v>17500</v>
      </c>
      <c r="N107" s="47"/>
      <c r="O107" s="49"/>
      <c r="P107" s="50"/>
      <c r="Q107" s="22"/>
      <c r="R107" s="78"/>
      <c r="S107" s="22"/>
      <c r="T107" s="22"/>
      <c r="U107" s="22"/>
      <c r="V107" s="22"/>
      <c r="W107" s="22"/>
      <c r="X107" s="72"/>
    </row>
    <row r="108" spans="1:24" ht="21" hidden="1" customHeight="1" x14ac:dyDescent="0.2">
      <c r="A108" s="85"/>
      <c r="B108" s="82" t="s">
        <v>173</v>
      </c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91">
        <f>SUM(M109:M111)</f>
        <v>52500</v>
      </c>
      <c r="N108" s="19"/>
      <c r="O108" s="20"/>
      <c r="P108" s="21"/>
      <c r="Q108" s="22"/>
      <c r="R108" s="78"/>
      <c r="S108" s="22"/>
      <c r="T108" s="22"/>
      <c r="U108" s="22"/>
      <c r="V108" s="22"/>
      <c r="W108" s="22"/>
      <c r="X108" s="72"/>
    </row>
    <row r="109" spans="1:24" ht="21" hidden="1" customHeight="1" x14ac:dyDescent="0.2">
      <c r="A109" s="85">
        <v>1</v>
      </c>
      <c r="B109" s="86"/>
      <c r="C109" s="87" t="s">
        <v>122</v>
      </c>
      <c r="D109" s="87" t="s">
        <v>174</v>
      </c>
      <c r="E109" s="115"/>
      <c r="F109" s="115"/>
      <c r="G109" s="115"/>
      <c r="H109" s="115"/>
      <c r="I109" s="115"/>
      <c r="J109" s="115"/>
      <c r="K109" s="88" t="s">
        <v>47</v>
      </c>
      <c r="L109" s="87" t="s">
        <v>175</v>
      </c>
      <c r="M109" s="87">
        <v>17500</v>
      </c>
      <c r="N109" s="47"/>
      <c r="O109" s="49"/>
      <c r="P109" s="50"/>
      <c r="Q109" s="22"/>
      <c r="R109" s="78"/>
      <c r="S109" s="22"/>
      <c r="T109" s="22"/>
      <c r="U109" s="22"/>
      <c r="V109" s="22"/>
      <c r="W109" s="22"/>
      <c r="X109" s="72"/>
    </row>
    <row r="110" spans="1:24" ht="21" hidden="1" customHeight="1" x14ac:dyDescent="0.2">
      <c r="A110" s="85">
        <v>2</v>
      </c>
      <c r="B110" s="86"/>
      <c r="C110" s="87" t="s">
        <v>122</v>
      </c>
      <c r="D110" s="87" t="s">
        <v>176</v>
      </c>
      <c r="E110" s="115"/>
      <c r="F110" s="115"/>
      <c r="G110" s="115"/>
      <c r="H110" s="115"/>
      <c r="I110" s="115"/>
      <c r="J110" s="115"/>
      <c r="K110" s="88" t="s">
        <v>148</v>
      </c>
      <c r="L110" s="87" t="s">
        <v>175</v>
      </c>
      <c r="M110" s="87">
        <v>17500</v>
      </c>
      <c r="N110" s="47"/>
      <c r="O110" s="49"/>
      <c r="P110" s="50"/>
      <c r="Q110" s="22"/>
      <c r="R110" s="78"/>
      <c r="S110" s="22"/>
      <c r="T110" s="22"/>
      <c r="U110" s="22"/>
      <c r="V110" s="22"/>
      <c r="W110" s="22"/>
      <c r="X110" s="72"/>
    </row>
    <row r="111" spans="1:24" ht="21" hidden="1" customHeight="1" x14ac:dyDescent="0.2">
      <c r="A111" s="85">
        <v>3</v>
      </c>
      <c r="B111" s="86"/>
      <c r="C111" s="87" t="s">
        <v>122</v>
      </c>
      <c r="D111" s="87" t="s">
        <v>177</v>
      </c>
      <c r="E111" s="115"/>
      <c r="F111" s="115"/>
      <c r="G111" s="115"/>
      <c r="H111" s="115"/>
      <c r="I111" s="115"/>
      <c r="J111" s="115"/>
      <c r="K111" s="88" t="s">
        <v>120</v>
      </c>
      <c r="L111" s="87" t="s">
        <v>175</v>
      </c>
      <c r="M111" s="87">
        <v>17500</v>
      </c>
      <c r="N111" s="47"/>
      <c r="O111" s="49"/>
      <c r="P111" s="50"/>
      <c r="Q111" s="22"/>
      <c r="R111" s="78"/>
      <c r="S111" s="22"/>
      <c r="T111" s="22"/>
      <c r="U111" s="22"/>
      <c r="V111" s="22"/>
      <c r="W111" s="22"/>
      <c r="X111" s="72"/>
    </row>
    <row r="112" spans="1:24" ht="21" hidden="1" customHeight="1" x14ac:dyDescent="0.2">
      <c r="A112" s="10"/>
      <c r="B112" s="73"/>
      <c r="C112" s="92"/>
      <c r="D112" s="92"/>
      <c r="E112" s="92"/>
      <c r="F112" s="92"/>
      <c r="G112" s="92"/>
      <c r="H112" s="92"/>
      <c r="I112" s="92"/>
      <c r="J112" s="92"/>
      <c r="K112" s="93"/>
      <c r="L112" s="92"/>
      <c r="M112" s="94"/>
      <c r="N112" s="94"/>
      <c r="O112" s="95"/>
      <c r="P112" s="96"/>
      <c r="Q112" s="22"/>
      <c r="R112" s="78"/>
      <c r="S112" s="22"/>
      <c r="T112" s="22"/>
      <c r="U112" s="22"/>
      <c r="V112" s="22"/>
      <c r="W112" s="22"/>
      <c r="X112" s="72"/>
    </row>
    <row r="113" spans="1:24" ht="21" hidden="1" customHeight="1" x14ac:dyDescent="0.2">
      <c r="A113" s="10"/>
      <c r="B113" s="73"/>
      <c r="C113" s="92"/>
      <c r="D113" s="92"/>
      <c r="E113" s="92"/>
      <c r="F113" s="92"/>
      <c r="G113" s="92"/>
      <c r="H113" s="92"/>
      <c r="I113" s="92"/>
      <c r="J113" s="92"/>
      <c r="K113" s="93"/>
      <c r="L113" s="92"/>
      <c r="M113" s="94"/>
      <c r="N113" s="94"/>
      <c r="O113" s="95"/>
      <c r="P113" s="96"/>
      <c r="Q113" s="22"/>
      <c r="R113" s="78"/>
      <c r="S113" s="22"/>
      <c r="T113" s="22"/>
      <c r="U113" s="22"/>
      <c r="V113" s="22"/>
      <c r="W113" s="22"/>
      <c r="X113" s="72"/>
    </row>
    <row r="114" spans="1:24" ht="21" hidden="1" customHeight="1" x14ac:dyDescent="0.2"/>
    <row r="115" spans="1:24" ht="21" hidden="1" customHeight="1" x14ac:dyDescent="0.2"/>
    <row r="116" spans="1:24" ht="21" hidden="1" customHeight="1" x14ac:dyDescent="0.2"/>
    <row r="117" spans="1:24" ht="21" hidden="1" customHeight="1" x14ac:dyDescent="0.2"/>
    <row r="118" spans="1:24" ht="21" hidden="1" customHeight="1" x14ac:dyDescent="0.2"/>
    <row r="119" spans="1:24" ht="21" hidden="1" customHeight="1" x14ac:dyDescent="0.2"/>
  </sheetData>
  <mergeCells count="16">
    <mergeCell ref="A5:A6"/>
    <mergeCell ref="B5:B6"/>
    <mergeCell ref="C5:C6"/>
    <mergeCell ref="D5:D6"/>
    <mergeCell ref="A1:X1"/>
    <mergeCell ref="A2:X2"/>
    <mergeCell ref="A3:X3"/>
    <mergeCell ref="A4:X4"/>
    <mergeCell ref="E5:G5"/>
    <mergeCell ref="K5:L5"/>
    <mergeCell ref="M5:N5"/>
    <mergeCell ref="S5:U5"/>
    <mergeCell ref="H5:J5"/>
    <mergeCell ref="A7:L7"/>
    <mergeCell ref="A20:C20"/>
    <mergeCell ref="A31:C31"/>
  </mergeCells>
  <pageMargins left="0.51181102362204722" right="0.31496062992125984" top="0.74803149606299213" bottom="0.74803149606299213" header="0.31496062992125984" footer="0.31496062992125984"/>
  <pageSetup paperSize="9" orientation="landscape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16"/>
  <sheetViews>
    <sheetView workbookViewId="0">
      <selection activeCell="E11" sqref="E11"/>
    </sheetView>
  </sheetViews>
  <sheetFormatPr defaultColWidth="9.25" defaultRowHeight="14.25" x14ac:dyDescent="0.2"/>
  <cols>
    <col min="1" max="1" width="3.875" style="1" customWidth="1"/>
    <col min="2" max="2" width="8.125" style="1" customWidth="1"/>
    <col min="3" max="3" width="13.125" style="1" customWidth="1"/>
    <col min="4" max="4" width="17" style="2" customWidth="1"/>
    <col min="5" max="6" width="4" style="2" customWidth="1"/>
    <col min="7" max="7" width="5" style="2" customWidth="1"/>
    <col min="8" max="9" width="4" style="2" customWidth="1"/>
    <col min="10" max="10" width="5" style="2" customWidth="1"/>
    <col min="11" max="11" width="5.625" style="1" customWidth="1"/>
    <col min="12" max="12" width="12.875" style="1" customWidth="1"/>
    <col min="13" max="13" width="8.5" style="1" customWidth="1"/>
    <col min="14" max="14" width="4.25" style="1" customWidth="1"/>
    <col min="15" max="15" width="5.75" style="3" customWidth="1"/>
    <col min="16" max="16" width="4.125" style="4" customWidth="1"/>
    <col min="17" max="17" width="3.125" style="1" hidden="1" customWidth="1"/>
    <col min="18" max="18" width="5.125" style="3" customWidth="1"/>
    <col min="19" max="19" width="8.5" style="1" customWidth="1"/>
    <col min="20" max="20" width="6.375" style="1" customWidth="1"/>
    <col min="21" max="21" width="7.625" style="1" hidden="1" customWidth="1"/>
    <col min="22" max="22" width="6.625" style="1" hidden="1" customWidth="1"/>
    <col min="23" max="23" width="5.875" style="1" hidden="1" customWidth="1"/>
    <col min="24" max="24" width="10.375" style="2" customWidth="1"/>
    <col min="25" max="16384" width="9.25" style="1"/>
  </cols>
  <sheetData>
    <row r="1" spans="1:24" s="5" customFormat="1" ht="24.95" customHeight="1" x14ac:dyDescent="0.2">
      <c r="A1" s="111" t="s">
        <v>180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</row>
    <row r="2" spans="1:24" s="5" customFormat="1" ht="24.95" customHeight="1" x14ac:dyDescent="0.2">
      <c r="A2" s="111" t="s">
        <v>192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4" s="5" customFormat="1" ht="24.95" customHeight="1" x14ac:dyDescent="0.2">
      <c r="A3" s="111" t="s">
        <v>193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</row>
    <row r="4" spans="1:24" s="6" customFormat="1" ht="13.5" customHeight="1" x14ac:dyDescent="0.2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</row>
    <row r="5" spans="1:24" s="10" customFormat="1" ht="23.25" customHeight="1" x14ac:dyDescent="0.2">
      <c r="A5" s="112" t="s">
        <v>0</v>
      </c>
      <c r="B5" s="113" t="s">
        <v>1</v>
      </c>
      <c r="C5" s="105" t="s">
        <v>2</v>
      </c>
      <c r="D5" s="105" t="s">
        <v>3</v>
      </c>
      <c r="E5" s="105" t="s">
        <v>189</v>
      </c>
      <c r="F5" s="105"/>
      <c r="G5" s="105"/>
      <c r="H5" s="105" t="s">
        <v>8</v>
      </c>
      <c r="I5" s="105"/>
      <c r="J5" s="105"/>
      <c r="K5" s="105" t="s">
        <v>184</v>
      </c>
      <c r="L5" s="105"/>
      <c r="M5" s="117" t="s">
        <v>178</v>
      </c>
      <c r="N5" s="118"/>
      <c r="O5" s="122"/>
      <c r="P5" s="119" t="s">
        <v>4</v>
      </c>
      <c r="Q5" s="120" t="s">
        <v>5</v>
      </c>
      <c r="R5" s="121" t="s">
        <v>5</v>
      </c>
      <c r="S5" s="106" t="s">
        <v>186</v>
      </c>
      <c r="T5" s="107"/>
      <c r="U5" s="108"/>
      <c r="V5" s="7" t="s">
        <v>6</v>
      </c>
      <c r="W5" s="8" t="s">
        <v>6</v>
      </c>
      <c r="X5" s="9" t="s">
        <v>7</v>
      </c>
    </row>
    <row r="6" spans="1:24" s="10" customFormat="1" ht="21.75" customHeight="1" thickBot="1" x14ac:dyDescent="0.25">
      <c r="A6" s="112"/>
      <c r="B6" s="113"/>
      <c r="C6" s="105"/>
      <c r="D6" s="105"/>
      <c r="E6" s="114" t="s">
        <v>190</v>
      </c>
      <c r="F6" s="114" t="s">
        <v>187</v>
      </c>
      <c r="G6" s="114" t="s">
        <v>188</v>
      </c>
      <c r="H6" s="114" t="s">
        <v>190</v>
      </c>
      <c r="I6" s="114" t="s">
        <v>187</v>
      </c>
      <c r="J6" s="114" t="s">
        <v>188</v>
      </c>
      <c r="K6" s="98" t="s">
        <v>185</v>
      </c>
      <c r="L6" s="98" t="s">
        <v>9</v>
      </c>
      <c r="M6" s="11" t="s">
        <v>10</v>
      </c>
      <c r="N6" s="11" t="s">
        <v>11</v>
      </c>
      <c r="O6" s="12" t="s">
        <v>12</v>
      </c>
      <c r="P6" s="99" t="s">
        <v>179</v>
      </c>
      <c r="Q6" s="13" t="s">
        <v>13</v>
      </c>
      <c r="R6" s="14" t="s">
        <v>181</v>
      </c>
      <c r="S6" s="11" t="s">
        <v>10</v>
      </c>
      <c r="T6" s="11" t="s">
        <v>11</v>
      </c>
      <c r="U6" s="15" t="s">
        <v>14</v>
      </c>
      <c r="V6" s="16" t="s">
        <v>15</v>
      </c>
      <c r="W6" s="17" t="s">
        <v>15</v>
      </c>
      <c r="X6" s="18"/>
    </row>
    <row r="7" spans="1:24" ht="27" hidden="1" customHeight="1" x14ac:dyDescent="0.2">
      <c r="A7" s="109" t="s">
        <v>16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9"/>
      <c r="N7" s="19"/>
      <c r="O7" s="20"/>
      <c r="P7" s="21"/>
      <c r="Q7" s="19"/>
      <c r="R7" s="20"/>
      <c r="S7" s="19"/>
      <c r="T7" s="19"/>
      <c r="U7" s="19"/>
      <c r="V7" s="19"/>
      <c r="W7" s="19"/>
      <c r="X7" s="19"/>
    </row>
    <row r="8" spans="1:24" ht="22.5" customHeight="1" x14ac:dyDescent="0.2">
      <c r="A8" s="23" t="s">
        <v>182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</row>
    <row r="9" spans="1:24" ht="22.5" customHeight="1" x14ac:dyDescent="0.2">
      <c r="A9" s="27">
        <v>1</v>
      </c>
      <c r="B9" s="28"/>
      <c r="C9" s="29"/>
      <c r="D9" s="29"/>
      <c r="E9" s="29"/>
      <c r="F9" s="29"/>
      <c r="G9" s="29"/>
      <c r="H9" s="29"/>
      <c r="I9" s="29"/>
      <c r="J9" s="29"/>
      <c r="K9" s="30"/>
      <c r="L9" s="29"/>
      <c r="M9" s="29">
        <v>0</v>
      </c>
      <c r="N9" s="29"/>
      <c r="O9" s="31">
        <v>0</v>
      </c>
      <c r="P9" s="100" t="str">
        <f t="shared" ref="P9:P13" si="0">IF(O9&gt;89.99,"4.00",IF(O9&gt;86.65,"3.75",IF(O9&gt;83.32,"3.50",IF(O9&gt;79.99,"3.25",IF(O9&gt;76.65,"3.0",IF(O9&gt;73.32,"2.75",IF(O9&gt;69.99,"2.50",IF(O9&gt;66.65,"2.25",IF(O9&gt;59.99,"2.00","0")))))))))</f>
        <v>0</v>
      </c>
      <c r="Q9" s="32">
        <f>M9*P9/100</f>
        <v>0</v>
      </c>
      <c r="R9" s="33">
        <f t="shared" ref="R9:R18" si="1">ROUND(Q9,-1)</f>
        <v>0</v>
      </c>
      <c r="S9" s="34">
        <f>M9+R9</f>
        <v>0</v>
      </c>
      <c r="T9" s="34"/>
      <c r="U9" s="35"/>
      <c r="V9" s="35" t="s">
        <v>19</v>
      </c>
      <c r="W9" s="35"/>
      <c r="X9" s="36"/>
    </row>
    <row r="10" spans="1:24" ht="22.5" customHeight="1" x14ac:dyDescent="0.2">
      <c r="A10" s="27">
        <v>2</v>
      </c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>
        <v>0</v>
      </c>
      <c r="N10" s="29"/>
      <c r="O10" s="37">
        <v>0</v>
      </c>
      <c r="P10" s="100" t="str">
        <f t="shared" si="0"/>
        <v>0</v>
      </c>
      <c r="Q10" s="32">
        <f>M10*P10/100</f>
        <v>0</v>
      </c>
      <c r="R10" s="33">
        <f>ROUND(Q10,-1)</f>
        <v>0</v>
      </c>
      <c r="S10" s="34">
        <f>M10+R10</f>
        <v>0</v>
      </c>
      <c r="T10" s="34"/>
      <c r="U10" s="34" t="s">
        <v>22</v>
      </c>
      <c r="V10" s="35" t="s">
        <v>19</v>
      </c>
      <c r="W10" s="35"/>
      <c r="X10" s="36"/>
    </row>
    <row r="11" spans="1:24" ht="22.5" customHeight="1" x14ac:dyDescent="0.2">
      <c r="A11" s="27">
        <v>3</v>
      </c>
      <c r="B11" s="28"/>
      <c r="C11" s="38"/>
      <c r="D11" s="38"/>
      <c r="E11" s="38"/>
      <c r="F11" s="38"/>
      <c r="G11" s="38"/>
      <c r="H11" s="38"/>
      <c r="I11" s="38"/>
      <c r="J11" s="38"/>
      <c r="K11" s="30"/>
      <c r="L11" s="29"/>
      <c r="M11" s="29">
        <v>0</v>
      </c>
      <c r="N11" s="29"/>
      <c r="O11" s="37">
        <v>0</v>
      </c>
      <c r="P11" s="100" t="str">
        <f t="shared" si="0"/>
        <v>0</v>
      </c>
      <c r="Q11" s="32">
        <f>M11*P11/100</f>
        <v>0</v>
      </c>
      <c r="R11" s="33">
        <f t="shared" si="1"/>
        <v>0</v>
      </c>
      <c r="S11" s="34">
        <f>M11+R11</f>
        <v>0</v>
      </c>
      <c r="T11" s="34"/>
      <c r="U11" s="35"/>
      <c r="V11" s="35" t="s">
        <v>19</v>
      </c>
      <c r="W11" s="35"/>
      <c r="X11" s="36"/>
    </row>
    <row r="12" spans="1:24" ht="22.5" customHeight="1" x14ac:dyDescent="0.2">
      <c r="A12" s="27">
        <v>4</v>
      </c>
      <c r="B12" s="28"/>
      <c r="C12" s="29"/>
      <c r="D12" s="29"/>
      <c r="E12" s="29"/>
      <c r="F12" s="29"/>
      <c r="G12" s="29"/>
      <c r="H12" s="29"/>
      <c r="I12" s="29"/>
      <c r="J12" s="29"/>
      <c r="K12" s="30"/>
      <c r="L12" s="29"/>
      <c r="M12" s="29">
        <v>0</v>
      </c>
      <c r="N12" s="29"/>
      <c r="O12" s="37">
        <v>0</v>
      </c>
      <c r="P12" s="100" t="str">
        <f t="shared" si="0"/>
        <v>0</v>
      </c>
      <c r="Q12" s="32">
        <f>M12*P12/100</f>
        <v>0</v>
      </c>
      <c r="R12" s="33">
        <f t="shared" si="1"/>
        <v>0</v>
      </c>
      <c r="S12" s="34">
        <f>M12+R12</f>
        <v>0</v>
      </c>
      <c r="T12" s="34"/>
      <c r="U12" s="35"/>
      <c r="V12" s="35" t="s">
        <v>19</v>
      </c>
      <c r="W12" s="39"/>
      <c r="X12" s="40"/>
    </row>
    <row r="13" spans="1:24" ht="22.5" customHeight="1" x14ac:dyDescent="0.2">
      <c r="A13" s="27">
        <v>5</v>
      </c>
      <c r="B13" s="28"/>
      <c r="C13" s="29"/>
      <c r="D13" s="29"/>
      <c r="E13" s="29"/>
      <c r="F13" s="29"/>
      <c r="G13" s="29"/>
      <c r="H13" s="29"/>
      <c r="I13" s="29"/>
      <c r="J13" s="29"/>
      <c r="K13" s="30"/>
      <c r="L13" s="29"/>
      <c r="M13" s="29">
        <v>0</v>
      </c>
      <c r="N13" s="29"/>
      <c r="O13" s="37">
        <v>0</v>
      </c>
      <c r="P13" s="100" t="str">
        <f t="shared" si="0"/>
        <v>0</v>
      </c>
      <c r="Q13" s="32">
        <f>M13*P13/100</f>
        <v>0</v>
      </c>
      <c r="R13" s="33">
        <f t="shared" si="1"/>
        <v>0</v>
      </c>
      <c r="S13" s="34">
        <f>M13+R13</f>
        <v>0</v>
      </c>
      <c r="T13" s="34"/>
      <c r="U13" s="35"/>
      <c r="V13" s="35" t="s">
        <v>19</v>
      </c>
      <c r="W13" s="35"/>
      <c r="X13" s="36"/>
    </row>
    <row r="14" spans="1:24" ht="22.5" customHeight="1" x14ac:dyDescent="0.2">
      <c r="A14" s="97" t="s">
        <v>183</v>
      </c>
      <c r="B14" s="97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2"/>
      <c r="N14" s="42"/>
      <c r="O14" s="42">
        <v>0</v>
      </c>
      <c r="P14" s="42">
        <v>0</v>
      </c>
      <c r="Q14" s="42"/>
      <c r="R14" s="42"/>
      <c r="S14" s="42"/>
      <c r="T14" s="42"/>
      <c r="U14" s="43"/>
      <c r="V14" s="43"/>
      <c r="W14" s="43"/>
      <c r="X14" s="44"/>
    </row>
    <row r="15" spans="1:24" ht="22.5" customHeight="1" x14ac:dyDescent="0.2">
      <c r="A15" s="27">
        <v>1</v>
      </c>
      <c r="B15" s="28"/>
      <c r="C15" s="29"/>
      <c r="D15" s="29"/>
      <c r="E15" s="29"/>
      <c r="F15" s="29"/>
      <c r="G15" s="29"/>
      <c r="H15" s="29"/>
      <c r="I15" s="29"/>
      <c r="J15" s="29"/>
      <c r="K15" s="30"/>
      <c r="L15" s="29"/>
      <c r="M15" s="29">
        <v>0</v>
      </c>
      <c r="N15" s="29"/>
      <c r="O15" s="37">
        <v>0</v>
      </c>
      <c r="P15" s="100" t="str">
        <f t="shared" ref="P15:P19" si="2">IF(O15&gt;89.99,"4.00",IF(O15&gt;86.65,"3.75",IF(O15&gt;83.32,"3.50",IF(O15&gt;79.99,"3.25",IF(O15&gt;76.65,"3.0",IF(O15&gt;73.32,"2.75",IF(O15&gt;69.99,"2.50",IF(O15&gt;66.65,"2.25",IF(O15&gt;59.99,"2.00","0")))))))))</f>
        <v>0</v>
      </c>
      <c r="Q15" s="32">
        <f>M15*P15/100</f>
        <v>0</v>
      </c>
      <c r="R15" s="33">
        <f t="shared" si="1"/>
        <v>0</v>
      </c>
      <c r="S15" s="34">
        <f>M15+R15</f>
        <v>0</v>
      </c>
      <c r="T15" s="34"/>
      <c r="U15" s="35"/>
      <c r="V15" s="35" t="s">
        <v>19</v>
      </c>
      <c r="W15" s="35"/>
      <c r="X15" s="36"/>
    </row>
    <row r="16" spans="1:24" ht="22.5" customHeight="1" x14ac:dyDescent="0.2">
      <c r="A16" s="27">
        <v>2</v>
      </c>
      <c r="B16" s="28"/>
      <c r="C16" s="29"/>
      <c r="D16" s="29"/>
      <c r="E16" s="29"/>
      <c r="F16" s="29"/>
      <c r="G16" s="29"/>
      <c r="H16" s="29"/>
      <c r="I16" s="29"/>
      <c r="J16" s="29"/>
      <c r="K16" s="30"/>
      <c r="L16" s="29"/>
      <c r="M16" s="29">
        <v>0</v>
      </c>
      <c r="N16" s="29"/>
      <c r="O16" s="37">
        <v>0</v>
      </c>
      <c r="P16" s="100" t="str">
        <f t="shared" si="2"/>
        <v>0</v>
      </c>
      <c r="Q16" s="32">
        <f>M16*P16/100</f>
        <v>0</v>
      </c>
      <c r="R16" s="33">
        <f t="shared" si="1"/>
        <v>0</v>
      </c>
      <c r="S16" s="34">
        <f>M16+R16</f>
        <v>0</v>
      </c>
      <c r="T16" s="34"/>
      <c r="U16" s="35"/>
      <c r="V16" s="35" t="s">
        <v>19</v>
      </c>
      <c r="W16" s="39" t="s">
        <v>30</v>
      </c>
      <c r="X16" s="40"/>
    </row>
    <row r="17" spans="1:24" ht="22.5" customHeight="1" x14ac:dyDescent="0.2">
      <c r="A17" s="27">
        <v>3</v>
      </c>
      <c r="B17" s="28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>
        <v>0</v>
      </c>
      <c r="N17" s="29"/>
      <c r="O17" s="37">
        <v>0</v>
      </c>
      <c r="P17" s="100" t="str">
        <f t="shared" si="2"/>
        <v>0</v>
      </c>
      <c r="Q17" s="32">
        <f>M17*P17/100</f>
        <v>0</v>
      </c>
      <c r="R17" s="33">
        <f t="shared" si="1"/>
        <v>0</v>
      </c>
      <c r="S17" s="34">
        <f>M17+R17</f>
        <v>0</v>
      </c>
      <c r="T17" s="34"/>
      <c r="U17" s="35"/>
      <c r="V17" s="35" t="s">
        <v>19</v>
      </c>
      <c r="W17" s="35"/>
      <c r="X17" s="36"/>
    </row>
    <row r="18" spans="1:24" ht="22.5" customHeight="1" x14ac:dyDescent="0.2">
      <c r="A18" s="27">
        <v>4</v>
      </c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>
        <v>0</v>
      </c>
      <c r="N18" s="29"/>
      <c r="O18" s="37">
        <v>0</v>
      </c>
      <c r="P18" s="100" t="str">
        <f t="shared" si="2"/>
        <v>0</v>
      </c>
      <c r="Q18" s="32">
        <f>M18*P18/100</f>
        <v>0</v>
      </c>
      <c r="R18" s="33">
        <f t="shared" si="1"/>
        <v>0</v>
      </c>
      <c r="S18" s="34">
        <f>M18+R18</f>
        <v>0</v>
      </c>
      <c r="T18" s="34"/>
      <c r="U18" s="35"/>
      <c r="V18" s="35" t="s">
        <v>19</v>
      </c>
      <c r="W18" s="35"/>
      <c r="X18" s="36"/>
    </row>
    <row r="19" spans="1:24" ht="22.5" customHeight="1" x14ac:dyDescent="0.2">
      <c r="A19" s="27">
        <v>5</v>
      </c>
      <c r="B19" s="28"/>
      <c r="C19" s="29"/>
      <c r="D19" s="29"/>
      <c r="E19" s="29"/>
      <c r="F19" s="29"/>
      <c r="G19" s="29"/>
      <c r="H19" s="29"/>
      <c r="I19" s="29"/>
      <c r="J19" s="29"/>
      <c r="K19" s="30"/>
      <c r="L19" s="29"/>
      <c r="M19" s="29">
        <v>0</v>
      </c>
      <c r="N19" s="29"/>
      <c r="O19" s="37">
        <v>0</v>
      </c>
      <c r="P19" s="100" t="str">
        <f t="shared" si="2"/>
        <v>0</v>
      </c>
      <c r="Q19" s="32">
        <f>M19*P19/100</f>
        <v>0</v>
      </c>
      <c r="R19" s="33">
        <f t="shared" ref="R19:R20" si="3">ROUND(Q19,-1)</f>
        <v>0</v>
      </c>
      <c r="S19" s="34">
        <f>M19+R19</f>
        <v>0</v>
      </c>
      <c r="T19" s="34"/>
      <c r="U19" s="35"/>
      <c r="V19" s="35" t="s">
        <v>19</v>
      </c>
      <c r="W19" s="35"/>
      <c r="X19" s="36"/>
    </row>
    <row r="20" spans="1:24" ht="22.5" customHeight="1" x14ac:dyDescent="0.2">
      <c r="A20" s="103" t="s">
        <v>37</v>
      </c>
      <c r="B20" s="103"/>
      <c r="C20" s="103"/>
      <c r="D20" s="29"/>
      <c r="E20" s="29"/>
      <c r="F20" s="29"/>
      <c r="G20" s="29"/>
      <c r="H20" s="29"/>
      <c r="I20" s="29"/>
      <c r="J20" s="29"/>
      <c r="K20" s="29"/>
      <c r="L20" s="29"/>
      <c r="M20" s="54">
        <v>0</v>
      </c>
      <c r="N20" s="54"/>
      <c r="O20" s="54">
        <v>0</v>
      </c>
      <c r="P20" s="54">
        <v>0</v>
      </c>
      <c r="Q20" s="54">
        <f>M20*P20/100</f>
        <v>0</v>
      </c>
      <c r="R20" s="54">
        <f t="shared" si="3"/>
        <v>0</v>
      </c>
      <c r="S20" s="54">
        <f>M20+R20</f>
        <v>0</v>
      </c>
      <c r="T20" s="54"/>
      <c r="U20" s="54"/>
      <c r="V20" s="54"/>
      <c r="W20" s="54"/>
      <c r="X20" s="54"/>
    </row>
    <row r="21" spans="1:24" ht="22.5" customHeight="1" x14ac:dyDescent="0.2">
      <c r="A21" s="52">
        <v>1</v>
      </c>
      <c r="B21" s="28"/>
      <c r="C21" s="29"/>
      <c r="D21" s="29"/>
      <c r="E21" s="29"/>
      <c r="F21" s="29"/>
      <c r="G21" s="29"/>
      <c r="H21" s="29"/>
      <c r="I21" s="29"/>
      <c r="J21" s="29"/>
      <c r="K21" s="30"/>
      <c r="L21" s="29"/>
      <c r="M21" s="29">
        <v>0</v>
      </c>
      <c r="N21" s="29"/>
      <c r="O21" s="37">
        <v>0</v>
      </c>
      <c r="P21" s="100" t="str">
        <f t="shared" ref="P21:P35" si="4">IF(O21&gt;89.99,"4.00",IF(O21&gt;86.65,"3.75",IF(O21&gt;83.32,"3.50",IF(O21&gt;79.99,"3.25",IF(O21&gt;76.65,"3.0",IF(O21&gt;73.32,"2.75",IF(O21&gt;69.99,"2.50",IF(O21&gt;66.65,"2.25",IF(O21&gt;59.99,"2.00","0")))))))))</f>
        <v>0</v>
      </c>
      <c r="Q21" s="32">
        <f>M21*P21/100</f>
        <v>0</v>
      </c>
      <c r="R21" s="33">
        <f t="shared" ref="R21:R31" si="5">ROUND(Q21,-1)</f>
        <v>0</v>
      </c>
      <c r="S21" s="34">
        <f>M21+R21</f>
        <v>0</v>
      </c>
      <c r="T21" s="34"/>
      <c r="U21" s="35"/>
      <c r="V21" s="35" t="s">
        <v>19</v>
      </c>
      <c r="W21" s="35"/>
      <c r="X21" s="36"/>
    </row>
    <row r="22" spans="1:24" ht="22.5" customHeight="1" x14ac:dyDescent="0.2">
      <c r="A22" s="52">
        <v>2</v>
      </c>
      <c r="B22" s="28"/>
      <c r="C22" s="29"/>
      <c r="D22" s="29"/>
      <c r="E22" s="29"/>
      <c r="F22" s="29"/>
      <c r="G22" s="29"/>
      <c r="H22" s="29"/>
      <c r="I22" s="29"/>
      <c r="J22" s="29"/>
      <c r="K22" s="30"/>
      <c r="L22" s="29"/>
      <c r="M22" s="29">
        <v>0</v>
      </c>
      <c r="N22" s="29"/>
      <c r="O22" s="45">
        <v>0</v>
      </c>
      <c r="P22" s="100" t="str">
        <f t="shared" si="4"/>
        <v>0</v>
      </c>
      <c r="Q22" s="56">
        <f>M22*P22/100</f>
        <v>0</v>
      </c>
      <c r="R22" s="57">
        <f t="shared" si="5"/>
        <v>0</v>
      </c>
      <c r="S22" s="58">
        <f>M22+R22</f>
        <v>0</v>
      </c>
      <c r="T22" s="58"/>
      <c r="U22" s="59" t="s">
        <v>22</v>
      </c>
      <c r="V22" s="59" t="s">
        <v>19</v>
      </c>
      <c r="W22" s="59"/>
      <c r="X22" s="60"/>
    </row>
    <row r="23" spans="1:24" ht="22.5" customHeight="1" x14ac:dyDescent="0.2">
      <c r="A23" s="52">
        <v>3</v>
      </c>
      <c r="B23" s="28"/>
      <c r="C23" s="29"/>
      <c r="D23" s="29"/>
      <c r="E23" s="29"/>
      <c r="F23" s="29"/>
      <c r="G23" s="29"/>
      <c r="H23" s="29"/>
      <c r="I23" s="29"/>
      <c r="J23" s="29"/>
      <c r="K23" s="30"/>
      <c r="L23" s="29"/>
      <c r="M23" s="29">
        <v>0</v>
      </c>
      <c r="N23" s="29"/>
      <c r="O23" s="37">
        <v>0</v>
      </c>
      <c r="P23" s="100" t="str">
        <f t="shared" si="4"/>
        <v>0</v>
      </c>
      <c r="Q23" s="32">
        <f>M23*P23/100</f>
        <v>0</v>
      </c>
      <c r="R23" s="33">
        <f t="shared" si="5"/>
        <v>0</v>
      </c>
      <c r="S23" s="34">
        <f>M23+R23</f>
        <v>0</v>
      </c>
      <c r="T23" s="34"/>
      <c r="U23" s="35"/>
      <c r="V23" s="35" t="s">
        <v>19</v>
      </c>
      <c r="W23" s="35"/>
      <c r="X23" s="36"/>
    </row>
    <row r="24" spans="1:24" ht="22.5" customHeight="1" x14ac:dyDescent="0.2">
      <c r="A24" s="52">
        <v>4</v>
      </c>
      <c r="B24" s="28"/>
      <c r="C24" s="29"/>
      <c r="D24" s="61"/>
      <c r="E24" s="61"/>
      <c r="F24" s="61"/>
      <c r="G24" s="61"/>
      <c r="H24" s="61"/>
      <c r="I24" s="61"/>
      <c r="J24" s="61"/>
      <c r="K24" s="62"/>
      <c r="L24" s="61"/>
      <c r="M24" s="61">
        <v>0</v>
      </c>
      <c r="N24" s="61"/>
      <c r="O24" s="63">
        <v>0</v>
      </c>
      <c r="P24" s="100" t="str">
        <f t="shared" si="4"/>
        <v>0</v>
      </c>
      <c r="Q24" s="64">
        <f>M24*P24/100</f>
        <v>0</v>
      </c>
      <c r="R24" s="33">
        <f t="shared" si="5"/>
        <v>0</v>
      </c>
      <c r="S24" s="65">
        <f>M24+R24</f>
        <v>0</v>
      </c>
      <c r="T24" s="65"/>
      <c r="U24" s="66" t="s">
        <v>40</v>
      </c>
      <c r="V24" s="67" t="s">
        <v>19</v>
      </c>
      <c r="W24" s="68"/>
      <c r="X24" s="68"/>
    </row>
    <row r="25" spans="1:24" ht="22.5" customHeight="1" x14ac:dyDescent="0.2">
      <c r="A25" s="52">
        <v>5</v>
      </c>
      <c r="B25" s="28"/>
      <c r="C25" s="29"/>
      <c r="D25" s="29"/>
      <c r="E25" s="29"/>
      <c r="F25" s="29"/>
      <c r="G25" s="29"/>
      <c r="H25" s="29"/>
      <c r="I25" s="29"/>
      <c r="J25" s="29"/>
      <c r="K25" s="30"/>
      <c r="L25" s="29"/>
      <c r="M25" s="29">
        <v>0</v>
      </c>
      <c r="N25" s="29"/>
      <c r="O25" s="37">
        <v>0</v>
      </c>
      <c r="P25" s="100" t="str">
        <f t="shared" si="4"/>
        <v>0</v>
      </c>
      <c r="Q25" s="32">
        <f>M25*P25/100</f>
        <v>0</v>
      </c>
      <c r="R25" s="33">
        <f t="shared" si="5"/>
        <v>0</v>
      </c>
      <c r="S25" s="34">
        <f>M25+R25</f>
        <v>0</v>
      </c>
      <c r="T25" s="34"/>
      <c r="U25" s="35"/>
      <c r="V25" s="35" t="s">
        <v>19</v>
      </c>
      <c r="W25" s="35"/>
      <c r="X25" s="36"/>
    </row>
    <row r="26" spans="1:24" ht="22.5" customHeight="1" x14ac:dyDescent="0.2">
      <c r="A26" s="52">
        <v>6</v>
      </c>
      <c r="B26" s="28"/>
      <c r="C26" s="29"/>
      <c r="D26" s="29"/>
      <c r="E26" s="29"/>
      <c r="F26" s="29"/>
      <c r="G26" s="29"/>
      <c r="H26" s="29"/>
      <c r="I26" s="29"/>
      <c r="J26" s="29"/>
      <c r="K26" s="30"/>
      <c r="L26" s="29"/>
      <c r="M26" s="29">
        <v>0</v>
      </c>
      <c r="N26" s="29"/>
      <c r="O26" s="37">
        <v>0</v>
      </c>
      <c r="P26" s="100" t="str">
        <f t="shared" si="4"/>
        <v>0</v>
      </c>
      <c r="Q26" s="32">
        <f>M26*P26/100</f>
        <v>0</v>
      </c>
      <c r="R26" s="33">
        <f t="shared" si="5"/>
        <v>0</v>
      </c>
      <c r="S26" s="34">
        <v>0</v>
      </c>
      <c r="T26" s="34"/>
      <c r="U26" s="35"/>
      <c r="V26" s="35" t="s">
        <v>19</v>
      </c>
      <c r="W26" s="35"/>
      <c r="X26" s="36"/>
    </row>
    <row r="27" spans="1:24" ht="22.5" customHeight="1" x14ac:dyDescent="0.2">
      <c r="A27" s="52">
        <v>7</v>
      </c>
      <c r="B27" s="28"/>
      <c r="C27" s="29"/>
      <c r="D27" s="29"/>
      <c r="E27" s="29"/>
      <c r="F27" s="29"/>
      <c r="G27" s="29"/>
      <c r="H27" s="29"/>
      <c r="I27" s="29"/>
      <c r="J27" s="29"/>
      <c r="K27" s="60"/>
      <c r="L27" s="29"/>
      <c r="M27" s="29">
        <v>0</v>
      </c>
      <c r="N27" s="29"/>
      <c r="O27" s="37">
        <v>0</v>
      </c>
      <c r="P27" s="100" t="str">
        <f t="shared" si="4"/>
        <v>0</v>
      </c>
      <c r="Q27" s="32">
        <f>M27*P27/100</f>
        <v>0</v>
      </c>
      <c r="R27" s="33">
        <f t="shared" si="5"/>
        <v>0</v>
      </c>
      <c r="S27" s="34">
        <f>M27+R27</f>
        <v>0</v>
      </c>
      <c r="T27" s="34"/>
      <c r="U27" s="35"/>
      <c r="V27" s="35" t="s">
        <v>19</v>
      </c>
      <c r="W27" s="39" t="s">
        <v>30</v>
      </c>
      <c r="X27" s="40"/>
    </row>
    <row r="28" spans="1:24" ht="22.5" customHeight="1" x14ac:dyDescent="0.2">
      <c r="A28" s="52">
        <v>8</v>
      </c>
      <c r="B28" s="28"/>
      <c r="C28" s="29"/>
      <c r="D28" s="69"/>
      <c r="E28" s="69"/>
      <c r="F28" s="69"/>
      <c r="G28" s="69"/>
      <c r="H28" s="69"/>
      <c r="I28" s="69"/>
      <c r="J28" s="69"/>
      <c r="K28" s="30"/>
      <c r="L28" s="29"/>
      <c r="M28" s="29">
        <v>0</v>
      </c>
      <c r="N28" s="29"/>
      <c r="O28" s="37">
        <v>0</v>
      </c>
      <c r="P28" s="100" t="str">
        <f t="shared" si="4"/>
        <v>0</v>
      </c>
      <c r="Q28" s="32">
        <f>M28*P28/100</f>
        <v>0</v>
      </c>
      <c r="R28" s="33">
        <f t="shared" si="5"/>
        <v>0</v>
      </c>
      <c r="S28" s="34">
        <f>M28+R28</f>
        <v>0</v>
      </c>
      <c r="T28" s="34"/>
      <c r="U28" s="35"/>
      <c r="V28" s="35"/>
      <c r="W28" s="35"/>
      <c r="X28" s="36"/>
    </row>
    <row r="29" spans="1:24" ht="22.5" customHeight="1" x14ac:dyDescent="0.2">
      <c r="A29" s="52">
        <v>9</v>
      </c>
      <c r="B29" s="28"/>
      <c r="C29" s="29"/>
      <c r="D29" s="29"/>
      <c r="E29" s="29"/>
      <c r="F29" s="29"/>
      <c r="G29" s="29"/>
      <c r="H29" s="29"/>
      <c r="I29" s="29"/>
      <c r="J29" s="29"/>
      <c r="K29" s="30"/>
      <c r="L29" s="29"/>
      <c r="M29" s="29">
        <v>0</v>
      </c>
      <c r="N29" s="29"/>
      <c r="O29" s="37">
        <v>0</v>
      </c>
      <c r="P29" s="100" t="str">
        <f t="shared" si="4"/>
        <v>0</v>
      </c>
      <c r="Q29" s="32">
        <f>M29*P29/100</f>
        <v>0</v>
      </c>
      <c r="R29" s="33">
        <f>ROUND(Q29,-1)</f>
        <v>0</v>
      </c>
      <c r="S29" s="34">
        <f>M29+R29</f>
        <v>0</v>
      </c>
      <c r="T29" s="34"/>
      <c r="U29" s="35"/>
      <c r="V29" s="35" t="s">
        <v>19</v>
      </c>
      <c r="W29" s="35"/>
      <c r="X29" s="36"/>
    </row>
    <row r="30" spans="1:24" ht="22.5" customHeight="1" x14ac:dyDescent="0.2">
      <c r="A30" s="52">
        <v>10</v>
      </c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>
        <v>0</v>
      </c>
      <c r="N30" s="29"/>
      <c r="O30" s="37">
        <v>0</v>
      </c>
      <c r="P30" s="100" t="str">
        <f t="shared" si="4"/>
        <v>0</v>
      </c>
      <c r="Q30" s="32">
        <f>M30*P30/100</f>
        <v>0</v>
      </c>
      <c r="R30" s="33">
        <f>ROUND(Q30,-1)</f>
        <v>0</v>
      </c>
      <c r="S30" s="34">
        <f>M30+R30</f>
        <v>0</v>
      </c>
      <c r="T30" s="34"/>
      <c r="U30" s="35"/>
      <c r="V30" s="35" t="s">
        <v>19</v>
      </c>
      <c r="W30" s="35"/>
      <c r="X30" s="36"/>
    </row>
    <row r="31" spans="1:24" ht="22.5" customHeight="1" x14ac:dyDescent="0.2">
      <c r="A31" s="104" t="s">
        <v>48</v>
      </c>
      <c r="B31" s="104"/>
      <c r="C31" s="104"/>
      <c r="D31" s="41"/>
      <c r="E31" s="41"/>
      <c r="F31" s="41"/>
      <c r="G31" s="41"/>
      <c r="H31" s="41"/>
      <c r="I31" s="41"/>
      <c r="J31" s="41"/>
      <c r="K31" s="41"/>
      <c r="L31" s="41"/>
      <c r="M31" s="42">
        <v>0</v>
      </c>
      <c r="N31" s="42"/>
      <c r="O31" s="42">
        <v>0</v>
      </c>
      <c r="P31" s="100" t="str">
        <f t="shared" si="4"/>
        <v>0</v>
      </c>
      <c r="Q31" s="42">
        <f>M31*P31/100</f>
        <v>0</v>
      </c>
      <c r="R31" s="42">
        <f t="shared" si="5"/>
        <v>0</v>
      </c>
      <c r="S31" s="42">
        <f>M31+R31</f>
        <v>0</v>
      </c>
      <c r="T31" s="42"/>
      <c r="U31" s="42"/>
      <c r="V31" s="42"/>
      <c r="W31" s="42"/>
      <c r="X31" s="42"/>
    </row>
    <row r="32" spans="1:24" ht="22.5" customHeight="1" x14ac:dyDescent="0.2">
      <c r="A32" s="52">
        <v>1</v>
      </c>
      <c r="B32" s="2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>
        <v>0</v>
      </c>
      <c r="N32" s="29"/>
      <c r="O32" s="37">
        <v>0</v>
      </c>
      <c r="P32" s="100" t="str">
        <f t="shared" si="4"/>
        <v>0</v>
      </c>
      <c r="Q32" s="32">
        <f>M32*P32/100</f>
        <v>0</v>
      </c>
      <c r="R32" s="33">
        <f t="shared" ref="R32:R33" si="6">ROUND(Q32,-1)</f>
        <v>0</v>
      </c>
      <c r="S32" s="34">
        <f>M32+R32</f>
        <v>0</v>
      </c>
      <c r="T32" s="34"/>
      <c r="U32" s="35"/>
      <c r="V32" s="35" t="s">
        <v>19</v>
      </c>
      <c r="W32" s="35"/>
      <c r="X32" s="36"/>
    </row>
    <row r="33" spans="1:24" ht="22.5" customHeight="1" x14ac:dyDescent="0.2">
      <c r="A33" s="52">
        <v>2</v>
      </c>
      <c r="B33" s="28"/>
      <c r="C33" s="29"/>
      <c r="D33" s="29"/>
      <c r="E33" s="29"/>
      <c r="F33" s="29"/>
      <c r="G33" s="29"/>
      <c r="H33" s="29"/>
      <c r="I33" s="29"/>
      <c r="J33" s="29"/>
      <c r="K33" s="30"/>
      <c r="L33" s="29"/>
      <c r="M33" s="29">
        <v>0</v>
      </c>
      <c r="N33" s="29"/>
      <c r="O33" s="37">
        <v>0</v>
      </c>
      <c r="P33" s="100" t="str">
        <f t="shared" si="4"/>
        <v>0</v>
      </c>
      <c r="Q33" s="32">
        <f>M33*P33/100</f>
        <v>0</v>
      </c>
      <c r="R33" s="33">
        <f t="shared" si="6"/>
        <v>0</v>
      </c>
      <c r="S33" s="34">
        <f>M33+R33</f>
        <v>0</v>
      </c>
      <c r="T33" s="34"/>
      <c r="U33" s="35"/>
      <c r="V33" s="35" t="s">
        <v>19</v>
      </c>
      <c r="W33" s="35"/>
      <c r="X33" s="36"/>
    </row>
    <row r="34" spans="1:24" ht="22.5" customHeight="1" x14ac:dyDescent="0.2">
      <c r="A34" s="52">
        <v>3</v>
      </c>
      <c r="B34" s="28"/>
      <c r="C34" s="29"/>
      <c r="D34" s="29"/>
      <c r="E34" s="29"/>
      <c r="F34" s="29"/>
      <c r="G34" s="29"/>
      <c r="H34" s="29"/>
      <c r="I34" s="29"/>
      <c r="J34" s="29"/>
      <c r="K34" s="30"/>
      <c r="L34" s="29"/>
      <c r="M34" s="29">
        <v>0</v>
      </c>
      <c r="N34" s="29"/>
      <c r="O34" s="37">
        <v>0</v>
      </c>
      <c r="P34" s="100" t="str">
        <f t="shared" si="4"/>
        <v>0</v>
      </c>
      <c r="Q34" s="32">
        <f>M34*P34/100</f>
        <v>0</v>
      </c>
      <c r="R34" s="33"/>
      <c r="S34" s="34">
        <f>M34+R34</f>
        <v>0</v>
      </c>
      <c r="T34" s="34"/>
      <c r="U34" s="35"/>
      <c r="V34" s="35" t="s">
        <v>19</v>
      </c>
      <c r="W34" s="35"/>
      <c r="X34" s="36"/>
    </row>
    <row r="35" spans="1:24" ht="22.5" customHeight="1" x14ac:dyDescent="0.2">
      <c r="A35" s="52">
        <v>4</v>
      </c>
      <c r="B35" s="28"/>
      <c r="C35" s="29"/>
      <c r="D35" s="29"/>
      <c r="E35" s="29"/>
      <c r="F35" s="29"/>
      <c r="G35" s="29"/>
      <c r="H35" s="29"/>
      <c r="I35" s="29"/>
      <c r="J35" s="29"/>
      <c r="K35" s="30"/>
      <c r="L35" s="29"/>
      <c r="M35" s="29">
        <v>0</v>
      </c>
      <c r="N35" s="29"/>
      <c r="O35" s="37">
        <v>0</v>
      </c>
      <c r="P35" s="100" t="str">
        <f t="shared" si="4"/>
        <v>0</v>
      </c>
      <c r="Q35" s="32">
        <f>M35*P35/100</f>
        <v>0</v>
      </c>
      <c r="R35" s="33">
        <f>ROUND(Q35,-1)</f>
        <v>0</v>
      </c>
      <c r="S35" s="34">
        <f>M35+R35</f>
        <v>0</v>
      </c>
      <c r="T35" s="34"/>
      <c r="U35" s="35"/>
      <c r="V35" s="35" t="s">
        <v>19</v>
      </c>
      <c r="W35" s="35"/>
      <c r="X35" s="36"/>
    </row>
    <row r="36" spans="1:24" ht="27" hidden="1" customHeight="1" x14ac:dyDescent="0.2">
      <c r="A36" s="46"/>
      <c r="B36" s="70"/>
      <c r="C36" s="47"/>
      <c r="D36" s="47"/>
      <c r="E36" s="47"/>
      <c r="F36" s="47"/>
      <c r="G36" s="47"/>
      <c r="H36" s="47"/>
      <c r="I36" s="47"/>
      <c r="J36" s="47"/>
      <c r="K36" s="48"/>
      <c r="L36" s="47"/>
      <c r="M36" s="47"/>
      <c r="N36" s="47"/>
      <c r="O36" s="49"/>
      <c r="P36" s="50"/>
      <c r="Q36" s="51"/>
      <c r="R36" s="71"/>
      <c r="S36" s="51"/>
      <c r="T36" s="51"/>
      <c r="U36" s="22"/>
      <c r="V36" s="22"/>
      <c r="W36" s="22"/>
      <c r="X36" s="72"/>
    </row>
    <row r="37" spans="1:24" ht="27" hidden="1" customHeight="1" x14ac:dyDescent="0.2">
      <c r="A37" s="46"/>
      <c r="B37" s="70"/>
      <c r="C37" s="47"/>
      <c r="D37" s="47"/>
      <c r="E37" s="47"/>
      <c r="F37" s="47"/>
      <c r="G37" s="47"/>
      <c r="H37" s="47"/>
      <c r="I37" s="47"/>
      <c r="J37" s="47"/>
      <c r="K37" s="48"/>
      <c r="L37" s="47"/>
      <c r="M37" s="47"/>
      <c r="N37" s="47"/>
      <c r="O37" s="49"/>
      <c r="P37" s="50"/>
      <c r="Q37" s="51"/>
      <c r="R37" s="71"/>
      <c r="S37" s="51"/>
      <c r="T37" s="51"/>
      <c r="U37" s="22"/>
      <c r="V37" s="22"/>
      <c r="W37" s="22"/>
      <c r="X37" s="72"/>
    </row>
    <row r="38" spans="1:24" ht="27" hidden="1" customHeight="1" x14ac:dyDescent="0.2">
      <c r="A38" s="46"/>
      <c r="B38" s="70"/>
      <c r="C38" s="47"/>
      <c r="D38" s="47"/>
      <c r="E38" s="47"/>
      <c r="F38" s="47"/>
      <c r="G38" s="47"/>
      <c r="H38" s="47"/>
      <c r="I38" s="47"/>
      <c r="J38" s="47"/>
      <c r="K38" s="48"/>
      <c r="L38" s="47"/>
      <c r="M38" s="47"/>
      <c r="N38" s="47"/>
      <c r="O38" s="49"/>
      <c r="P38" s="50"/>
      <c r="Q38" s="51"/>
      <c r="R38" s="71"/>
      <c r="S38" s="51"/>
      <c r="T38" s="51"/>
      <c r="U38" s="22"/>
      <c r="V38" s="22"/>
      <c r="W38" s="22"/>
      <c r="X38" s="72"/>
    </row>
    <row r="39" spans="1:24" ht="21" hidden="1" x14ac:dyDescent="0.2">
      <c r="A39" s="10"/>
      <c r="B39" s="74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6"/>
      <c r="P39" s="77"/>
      <c r="Q39" s="22"/>
      <c r="R39" s="78"/>
      <c r="S39" s="22"/>
      <c r="T39" s="22"/>
      <c r="U39" s="22"/>
      <c r="V39" s="22"/>
      <c r="W39" s="22"/>
      <c r="X39" s="72"/>
    </row>
    <row r="40" spans="1:24" ht="21" hidden="1" x14ac:dyDescent="0.2">
      <c r="A40" s="53" t="s">
        <v>50</v>
      </c>
      <c r="B40" s="79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55">
        <f>M41+M78</f>
        <v>852180</v>
      </c>
      <c r="N40" s="19"/>
      <c r="O40" s="20"/>
      <c r="P40" s="21"/>
      <c r="Q40" s="22"/>
      <c r="R40" s="78"/>
      <c r="S40" s="22"/>
      <c r="T40" s="22"/>
      <c r="U40" s="22"/>
      <c r="V40" s="22"/>
      <c r="W40" s="22"/>
      <c r="X40" s="72"/>
    </row>
    <row r="41" spans="1:24" ht="21" hidden="1" x14ac:dyDescent="0.2">
      <c r="A41" s="81" t="s">
        <v>51</v>
      </c>
      <c r="B41" s="82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26">
        <f>M42+M50+M69</f>
        <v>416180</v>
      </c>
      <c r="N41" s="19"/>
      <c r="O41" s="20"/>
      <c r="P41" s="21"/>
      <c r="Q41" s="22"/>
      <c r="R41" s="78"/>
      <c r="S41" s="22"/>
      <c r="T41" s="22"/>
      <c r="U41" s="22"/>
      <c r="V41" s="22"/>
      <c r="W41" s="22"/>
      <c r="X41" s="72"/>
    </row>
    <row r="42" spans="1:24" ht="21" hidden="1" x14ac:dyDescent="0.2">
      <c r="A42" s="84"/>
      <c r="B42" s="82" t="s">
        <v>52</v>
      </c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26">
        <f>SUM(M43:M49)</f>
        <v>81180</v>
      </c>
      <c r="N42" s="19"/>
      <c r="O42" s="20"/>
      <c r="P42" s="21"/>
      <c r="Q42" s="22"/>
      <c r="R42" s="78"/>
      <c r="S42" s="22"/>
      <c r="T42" s="22"/>
      <c r="U42" s="22"/>
      <c r="V42" s="22"/>
      <c r="W42" s="22"/>
      <c r="X42" s="72"/>
    </row>
    <row r="43" spans="1:24" ht="21" hidden="1" x14ac:dyDescent="0.2">
      <c r="A43" s="85">
        <v>1</v>
      </c>
      <c r="B43" s="86"/>
      <c r="C43" s="87" t="s">
        <v>53</v>
      </c>
      <c r="D43" s="87" t="s">
        <v>54</v>
      </c>
      <c r="E43" s="115"/>
      <c r="F43" s="115"/>
      <c r="G43" s="115"/>
      <c r="H43" s="115"/>
      <c r="I43" s="115"/>
      <c r="J43" s="115"/>
      <c r="K43" s="87" t="s">
        <v>55</v>
      </c>
      <c r="L43" s="87"/>
      <c r="M43" s="87">
        <v>9400</v>
      </c>
      <c r="N43" s="47"/>
      <c r="O43" s="49"/>
      <c r="P43" s="50"/>
      <c r="Q43" s="22"/>
      <c r="R43" s="78"/>
      <c r="S43" s="22"/>
      <c r="T43" s="22"/>
      <c r="U43" s="22"/>
      <c r="V43" s="22"/>
      <c r="W43" s="22"/>
      <c r="X43" s="72"/>
    </row>
    <row r="44" spans="1:24" ht="21" hidden="1" x14ac:dyDescent="0.2">
      <c r="A44" s="85">
        <v>2</v>
      </c>
      <c r="B44" s="86"/>
      <c r="C44" s="87" t="s">
        <v>23</v>
      </c>
      <c r="D44" s="87" t="s">
        <v>56</v>
      </c>
      <c r="E44" s="115"/>
      <c r="F44" s="115"/>
      <c r="G44" s="115"/>
      <c r="H44" s="115"/>
      <c r="I44" s="115"/>
      <c r="J44" s="115"/>
      <c r="K44" s="88" t="s">
        <v>57</v>
      </c>
      <c r="L44" s="87" t="s">
        <v>58</v>
      </c>
      <c r="M44" s="87">
        <v>15000</v>
      </c>
      <c r="N44" s="47"/>
      <c r="O44" s="49"/>
      <c r="P44" s="50"/>
      <c r="Q44" s="22"/>
      <c r="R44" s="78"/>
      <c r="S44" s="22"/>
      <c r="T44" s="22"/>
      <c r="U44" s="22"/>
      <c r="V44" s="22"/>
      <c r="W44" s="22"/>
      <c r="X44" s="72"/>
    </row>
    <row r="45" spans="1:24" ht="21" hidden="1" x14ac:dyDescent="0.2">
      <c r="A45" s="85">
        <v>3</v>
      </c>
      <c r="B45" s="86"/>
      <c r="C45" s="87" t="s">
        <v>59</v>
      </c>
      <c r="D45" s="87" t="s">
        <v>60</v>
      </c>
      <c r="E45" s="115"/>
      <c r="F45" s="115"/>
      <c r="G45" s="115"/>
      <c r="H45" s="115"/>
      <c r="I45" s="115"/>
      <c r="J45" s="115"/>
      <c r="K45" s="88" t="s">
        <v>57</v>
      </c>
      <c r="L45" s="87" t="s">
        <v>61</v>
      </c>
      <c r="M45" s="87">
        <v>15000</v>
      </c>
      <c r="N45" s="47"/>
      <c r="O45" s="49"/>
      <c r="P45" s="50"/>
      <c r="Q45" s="22"/>
      <c r="R45" s="78"/>
      <c r="S45" s="22"/>
      <c r="T45" s="22"/>
      <c r="U45" s="22"/>
      <c r="V45" s="22"/>
      <c r="W45" s="22"/>
      <c r="X45" s="72"/>
    </row>
    <row r="46" spans="1:24" ht="21" hidden="1" x14ac:dyDescent="0.2">
      <c r="A46" s="85">
        <v>4</v>
      </c>
      <c r="B46" s="86"/>
      <c r="C46" s="87" t="s">
        <v>31</v>
      </c>
      <c r="D46" s="87" t="s">
        <v>62</v>
      </c>
      <c r="E46" s="115"/>
      <c r="F46" s="115"/>
      <c r="G46" s="115"/>
      <c r="H46" s="115"/>
      <c r="I46" s="115"/>
      <c r="J46" s="115"/>
      <c r="K46" s="88" t="s">
        <v>63</v>
      </c>
      <c r="L46" s="87" t="s">
        <v>64</v>
      </c>
      <c r="M46" s="87">
        <v>15000</v>
      </c>
      <c r="N46" s="47"/>
      <c r="O46" s="49"/>
      <c r="P46" s="50"/>
      <c r="Q46" s="22"/>
      <c r="R46" s="78"/>
      <c r="S46" s="22"/>
      <c r="T46" s="22"/>
      <c r="U46" s="22"/>
      <c r="V46" s="22"/>
      <c r="W46" s="22"/>
      <c r="X46" s="72"/>
    </row>
    <row r="47" spans="1:24" ht="21" hidden="1" x14ac:dyDescent="0.2">
      <c r="A47" s="85">
        <v>5</v>
      </c>
      <c r="B47" s="86"/>
      <c r="C47" s="87" t="s">
        <v>32</v>
      </c>
      <c r="D47" s="87" t="s">
        <v>65</v>
      </c>
      <c r="E47" s="115"/>
      <c r="F47" s="115"/>
      <c r="G47" s="115"/>
      <c r="H47" s="115"/>
      <c r="I47" s="115"/>
      <c r="J47" s="115"/>
      <c r="K47" s="87" t="s">
        <v>66</v>
      </c>
      <c r="L47" s="87"/>
      <c r="M47" s="87">
        <v>8690</v>
      </c>
      <c r="N47" s="47"/>
      <c r="O47" s="49"/>
      <c r="P47" s="50"/>
      <c r="Q47" s="22"/>
      <c r="R47" s="78"/>
      <c r="S47" s="22"/>
      <c r="T47" s="22"/>
      <c r="U47" s="22"/>
      <c r="V47" s="22"/>
      <c r="W47" s="22"/>
      <c r="X47" s="72"/>
    </row>
    <row r="48" spans="1:24" ht="21" hidden="1" x14ac:dyDescent="0.2">
      <c r="A48" s="85">
        <v>6</v>
      </c>
      <c r="B48" s="86"/>
      <c r="C48" s="87" t="s">
        <v>32</v>
      </c>
      <c r="D48" s="87" t="s">
        <v>67</v>
      </c>
      <c r="E48" s="115"/>
      <c r="F48" s="115"/>
      <c r="G48" s="115"/>
      <c r="H48" s="115"/>
      <c r="I48" s="115"/>
      <c r="J48" s="115"/>
      <c r="K48" s="87" t="s">
        <v>68</v>
      </c>
      <c r="L48" s="87"/>
      <c r="M48" s="87">
        <v>9400</v>
      </c>
      <c r="N48" s="47"/>
      <c r="O48" s="49"/>
      <c r="P48" s="50"/>
      <c r="Q48" s="22"/>
      <c r="R48" s="78"/>
      <c r="S48" s="22"/>
      <c r="T48" s="22"/>
      <c r="U48" s="22"/>
      <c r="V48" s="22"/>
      <c r="W48" s="22"/>
      <c r="X48" s="72"/>
    </row>
    <row r="49" spans="1:24" ht="21" hidden="1" x14ac:dyDescent="0.2">
      <c r="A49" s="85">
        <v>7</v>
      </c>
      <c r="B49" s="86"/>
      <c r="C49" s="87" t="s">
        <v>32</v>
      </c>
      <c r="D49" s="87" t="s">
        <v>69</v>
      </c>
      <c r="E49" s="115"/>
      <c r="F49" s="115"/>
      <c r="G49" s="115"/>
      <c r="H49" s="115"/>
      <c r="I49" s="115"/>
      <c r="J49" s="115"/>
      <c r="K49" s="87" t="s">
        <v>70</v>
      </c>
      <c r="L49" s="87"/>
      <c r="M49" s="87">
        <v>8690</v>
      </c>
      <c r="N49" s="47"/>
      <c r="O49" s="49"/>
      <c r="P49" s="50"/>
      <c r="Q49" s="22"/>
      <c r="R49" s="78"/>
      <c r="S49" s="22"/>
      <c r="T49" s="22"/>
      <c r="U49" s="22"/>
      <c r="V49" s="22"/>
      <c r="W49" s="22"/>
      <c r="X49" s="72"/>
    </row>
    <row r="50" spans="1:24" ht="21" hidden="1" x14ac:dyDescent="0.2">
      <c r="A50" s="84"/>
      <c r="B50" s="82" t="s">
        <v>71</v>
      </c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26">
        <f>SUM(M51:M68)</f>
        <v>217800</v>
      </c>
      <c r="N50" s="19"/>
      <c r="O50" s="20"/>
      <c r="P50" s="21"/>
      <c r="Q50" s="22"/>
      <c r="R50" s="78"/>
      <c r="S50" s="22"/>
      <c r="T50" s="22"/>
      <c r="U50" s="22"/>
      <c r="V50" s="22"/>
      <c r="W50" s="22"/>
      <c r="X50" s="72"/>
    </row>
    <row r="51" spans="1:24" ht="21" hidden="1" x14ac:dyDescent="0.2">
      <c r="A51" s="85">
        <v>1</v>
      </c>
      <c r="B51" s="86"/>
      <c r="C51" s="87" t="s">
        <v>17</v>
      </c>
      <c r="D51" s="87" t="s">
        <v>72</v>
      </c>
      <c r="E51" s="115"/>
      <c r="F51" s="115"/>
      <c r="G51" s="115"/>
      <c r="H51" s="115"/>
      <c r="I51" s="115"/>
      <c r="J51" s="115"/>
      <c r="K51" s="88" t="s">
        <v>73</v>
      </c>
      <c r="L51" s="87" t="s">
        <v>46</v>
      </c>
      <c r="M51" s="87">
        <v>15000</v>
      </c>
      <c r="N51" s="47"/>
      <c r="O51" s="49"/>
      <c r="P51" s="50"/>
      <c r="Q51" s="22"/>
      <c r="R51" s="78"/>
      <c r="S51" s="22"/>
      <c r="T51" s="22"/>
      <c r="U51" s="22"/>
      <c r="V51" s="22"/>
      <c r="W51" s="22"/>
      <c r="X51" s="72"/>
    </row>
    <row r="52" spans="1:24" ht="21" hidden="1" x14ac:dyDescent="0.2">
      <c r="A52" s="85">
        <v>2</v>
      </c>
      <c r="B52" s="86"/>
      <c r="C52" s="87" t="s">
        <v>17</v>
      </c>
      <c r="D52" s="87" t="s">
        <v>74</v>
      </c>
      <c r="E52" s="115"/>
      <c r="F52" s="115"/>
      <c r="G52" s="115"/>
      <c r="H52" s="115"/>
      <c r="I52" s="115"/>
      <c r="J52" s="115"/>
      <c r="K52" s="88" t="s">
        <v>75</v>
      </c>
      <c r="L52" s="87" t="s">
        <v>76</v>
      </c>
      <c r="M52" s="87">
        <v>15000</v>
      </c>
      <c r="N52" s="47"/>
      <c r="O52" s="49"/>
      <c r="P52" s="50"/>
      <c r="Q52" s="22"/>
      <c r="R52" s="78"/>
      <c r="S52" s="22"/>
      <c r="T52" s="22"/>
      <c r="U52" s="22"/>
      <c r="V52" s="22"/>
      <c r="W52" s="22"/>
      <c r="X52" s="72"/>
    </row>
    <row r="53" spans="1:24" ht="21" hidden="1" x14ac:dyDescent="0.2">
      <c r="A53" s="85">
        <v>3</v>
      </c>
      <c r="B53" s="86"/>
      <c r="C53" s="87" t="s">
        <v>33</v>
      </c>
      <c r="D53" s="87" t="s">
        <v>77</v>
      </c>
      <c r="E53" s="115"/>
      <c r="F53" s="115"/>
      <c r="G53" s="115"/>
      <c r="H53" s="115"/>
      <c r="I53" s="115"/>
      <c r="J53" s="115"/>
      <c r="K53" s="88" t="s">
        <v>20</v>
      </c>
      <c r="L53" s="87" t="s">
        <v>21</v>
      </c>
      <c r="M53" s="87">
        <v>15000</v>
      </c>
      <c r="N53" s="47"/>
      <c r="O53" s="49"/>
      <c r="P53" s="50"/>
      <c r="Q53" s="22"/>
      <c r="R53" s="78"/>
      <c r="S53" s="22"/>
      <c r="T53" s="22"/>
      <c r="U53" s="22"/>
      <c r="V53" s="22"/>
      <c r="W53" s="22"/>
      <c r="X53" s="72"/>
    </row>
    <row r="54" spans="1:24" ht="21" hidden="1" x14ac:dyDescent="0.2">
      <c r="A54" s="85">
        <v>4</v>
      </c>
      <c r="B54" s="86"/>
      <c r="C54" s="87" t="s">
        <v>78</v>
      </c>
      <c r="D54" s="87" t="s">
        <v>79</v>
      </c>
      <c r="E54" s="87"/>
      <c r="F54" s="87"/>
      <c r="G54" s="87"/>
      <c r="H54" s="87"/>
      <c r="I54" s="87"/>
      <c r="J54" s="87"/>
      <c r="K54" s="87" t="s">
        <v>20</v>
      </c>
      <c r="L54" s="87" t="s">
        <v>80</v>
      </c>
      <c r="M54" s="87">
        <v>7300</v>
      </c>
      <c r="N54" s="47"/>
      <c r="O54" s="49"/>
      <c r="P54" s="50"/>
      <c r="Q54" s="22"/>
      <c r="R54" s="78"/>
      <c r="S54" s="22"/>
      <c r="T54" s="22"/>
      <c r="U54" s="22"/>
      <c r="V54" s="22"/>
      <c r="W54" s="22"/>
      <c r="X54" s="72"/>
    </row>
    <row r="55" spans="1:24" ht="21" hidden="1" x14ac:dyDescent="0.2">
      <c r="A55" s="85">
        <v>5</v>
      </c>
      <c r="B55" s="86"/>
      <c r="C55" s="87" t="s">
        <v>81</v>
      </c>
      <c r="D55" s="87" t="s">
        <v>82</v>
      </c>
      <c r="E55" s="115"/>
      <c r="F55" s="115"/>
      <c r="G55" s="115"/>
      <c r="H55" s="115"/>
      <c r="I55" s="115"/>
      <c r="J55" s="115"/>
      <c r="K55" s="88" t="s">
        <v>25</v>
      </c>
      <c r="L55" s="87" t="s">
        <v>83</v>
      </c>
      <c r="M55" s="87">
        <v>11500</v>
      </c>
      <c r="N55" s="47"/>
      <c r="O55" s="49"/>
      <c r="P55" s="50"/>
      <c r="Q55" s="22"/>
      <c r="R55" s="78"/>
      <c r="S55" s="22"/>
      <c r="T55" s="22"/>
      <c r="U55" s="22"/>
      <c r="V55" s="22"/>
      <c r="W55" s="22"/>
      <c r="X55" s="72"/>
    </row>
    <row r="56" spans="1:24" ht="21" hidden="1" x14ac:dyDescent="0.2">
      <c r="A56" s="85">
        <v>6</v>
      </c>
      <c r="B56" s="86"/>
      <c r="C56" s="87" t="s">
        <v>84</v>
      </c>
      <c r="D56" s="87" t="s">
        <v>85</v>
      </c>
      <c r="E56" s="115"/>
      <c r="F56" s="115"/>
      <c r="G56" s="115"/>
      <c r="H56" s="115"/>
      <c r="I56" s="115"/>
      <c r="J56" s="115"/>
      <c r="K56" s="88" t="s">
        <v>86</v>
      </c>
      <c r="L56" s="87" t="s">
        <v>87</v>
      </c>
      <c r="M56" s="87">
        <v>15000</v>
      </c>
      <c r="N56" s="47"/>
      <c r="O56" s="49"/>
      <c r="P56" s="50"/>
      <c r="Q56" s="22"/>
      <c r="R56" s="78"/>
      <c r="S56" s="22"/>
      <c r="T56" s="22"/>
      <c r="U56" s="22"/>
      <c r="V56" s="22"/>
      <c r="W56" s="22"/>
      <c r="X56" s="72"/>
    </row>
    <row r="57" spans="1:24" ht="21" hidden="1" x14ac:dyDescent="0.2">
      <c r="A57" s="85">
        <v>7</v>
      </c>
      <c r="B57" s="86"/>
      <c r="C57" s="87" t="s">
        <v>88</v>
      </c>
      <c r="D57" s="87" t="s">
        <v>89</v>
      </c>
      <c r="E57" s="115"/>
      <c r="F57" s="115"/>
      <c r="G57" s="115"/>
      <c r="H57" s="115"/>
      <c r="I57" s="115"/>
      <c r="J57" s="115"/>
      <c r="K57" s="87" t="s">
        <v>90</v>
      </c>
      <c r="L57" s="87" t="s">
        <v>91</v>
      </c>
      <c r="M57" s="87">
        <v>11500</v>
      </c>
      <c r="N57" s="47"/>
      <c r="O57" s="49"/>
      <c r="P57" s="50"/>
      <c r="Q57" s="22"/>
      <c r="R57" s="78"/>
      <c r="S57" s="22"/>
      <c r="T57" s="22"/>
      <c r="U57" s="22"/>
      <c r="V57" s="22"/>
      <c r="W57" s="22"/>
      <c r="X57" s="72"/>
    </row>
    <row r="58" spans="1:24" ht="21" hidden="1" x14ac:dyDescent="0.2">
      <c r="A58" s="85">
        <v>8</v>
      </c>
      <c r="B58" s="86"/>
      <c r="C58" s="87" t="s">
        <v>81</v>
      </c>
      <c r="D58" s="87" t="s">
        <v>92</v>
      </c>
      <c r="E58" s="115"/>
      <c r="F58" s="115"/>
      <c r="G58" s="115"/>
      <c r="H58" s="115"/>
      <c r="I58" s="115"/>
      <c r="J58" s="115"/>
      <c r="K58" s="87" t="s">
        <v>90</v>
      </c>
      <c r="L58" s="87" t="s">
        <v>34</v>
      </c>
      <c r="M58" s="87">
        <v>11500</v>
      </c>
      <c r="N58" s="47"/>
      <c r="O58" s="49"/>
      <c r="P58" s="50"/>
      <c r="Q58" s="22"/>
      <c r="R58" s="78"/>
      <c r="S58" s="22"/>
      <c r="T58" s="22"/>
      <c r="U58" s="22"/>
      <c r="V58" s="22"/>
      <c r="W58" s="22"/>
      <c r="X58" s="72"/>
    </row>
    <row r="59" spans="1:24" ht="21" hidden="1" x14ac:dyDescent="0.2">
      <c r="A59" s="85">
        <v>9</v>
      </c>
      <c r="B59" s="86"/>
      <c r="C59" s="87" t="s">
        <v>35</v>
      </c>
      <c r="D59" s="87" t="s">
        <v>93</v>
      </c>
      <c r="E59" s="87"/>
      <c r="F59" s="87"/>
      <c r="G59" s="87"/>
      <c r="H59" s="87"/>
      <c r="I59" s="87"/>
      <c r="J59" s="87"/>
      <c r="K59" s="87" t="s">
        <v>94</v>
      </c>
      <c r="L59" s="87" t="s">
        <v>95</v>
      </c>
      <c r="M59" s="87">
        <v>8700</v>
      </c>
      <c r="N59" s="47"/>
      <c r="O59" s="49"/>
      <c r="P59" s="50"/>
      <c r="Q59" s="22"/>
      <c r="R59" s="78"/>
      <c r="S59" s="22"/>
      <c r="T59" s="22"/>
      <c r="U59" s="22"/>
      <c r="V59" s="22"/>
      <c r="W59" s="22"/>
      <c r="X59" s="72"/>
    </row>
    <row r="60" spans="1:24" ht="21" hidden="1" x14ac:dyDescent="0.2">
      <c r="A60" s="85">
        <v>10</v>
      </c>
      <c r="B60" s="86"/>
      <c r="C60" s="87" t="s">
        <v>26</v>
      </c>
      <c r="D60" s="87" t="s">
        <v>96</v>
      </c>
      <c r="E60" s="115"/>
      <c r="F60" s="115"/>
      <c r="G60" s="115"/>
      <c r="H60" s="115"/>
      <c r="I60" s="115"/>
      <c r="J60" s="115"/>
      <c r="K60" s="88" t="s">
        <v>20</v>
      </c>
      <c r="L60" s="87" t="s">
        <v>97</v>
      </c>
      <c r="M60" s="87">
        <v>15000</v>
      </c>
      <c r="N60" s="47"/>
      <c r="O60" s="49"/>
      <c r="P60" s="50"/>
      <c r="Q60" s="22"/>
      <c r="R60" s="78"/>
      <c r="S60" s="22"/>
      <c r="T60" s="22"/>
      <c r="U60" s="22"/>
      <c r="V60" s="22"/>
      <c r="W60" s="22"/>
      <c r="X60" s="72"/>
    </row>
    <row r="61" spans="1:24" ht="21" hidden="1" x14ac:dyDescent="0.2">
      <c r="A61" s="85">
        <v>11</v>
      </c>
      <c r="B61" s="86"/>
      <c r="C61" s="87" t="s">
        <v>17</v>
      </c>
      <c r="D61" s="87" t="s">
        <v>98</v>
      </c>
      <c r="E61" s="115"/>
      <c r="F61" s="115"/>
      <c r="G61" s="115"/>
      <c r="H61" s="115"/>
      <c r="I61" s="115"/>
      <c r="J61" s="115"/>
      <c r="K61" s="88" t="s">
        <v>20</v>
      </c>
      <c r="L61" s="87" t="s">
        <v>28</v>
      </c>
      <c r="M61" s="87">
        <v>15000</v>
      </c>
      <c r="N61" s="47"/>
      <c r="O61" s="49"/>
      <c r="P61" s="50"/>
      <c r="Q61" s="22"/>
      <c r="R61" s="78"/>
      <c r="S61" s="22"/>
      <c r="T61" s="22"/>
      <c r="U61" s="22"/>
      <c r="V61" s="22"/>
      <c r="W61" s="22"/>
      <c r="X61" s="72"/>
    </row>
    <row r="62" spans="1:24" ht="21" hidden="1" x14ac:dyDescent="0.2">
      <c r="A62" s="85">
        <v>12</v>
      </c>
      <c r="B62" s="86"/>
      <c r="C62" s="87" t="s">
        <v>17</v>
      </c>
      <c r="D62" s="87" t="s">
        <v>99</v>
      </c>
      <c r="E62" s="115"/>
      <c r="F62" s="115"/>
      <c r="G62" s="115"/>
      <c r="H62" s="115"/>
      <c r="I62" s="115"/>
      <c r="J62" s="115"/>
      <c r="K62" s="88" t="s">
        <v>24</v>
      </c>
      <c r="L62" s="87" t="s">
        <v>100</v>
      </c>
      <c r="M62" s="87">
        <v>15000</v>
      </c>
      <c r="N62" s="47"/>
      <c r="O62" s="49"/>
      <c r="P62" s="50"/>
      <c r="Q62" s="22"/>
      <c r="R62" s="78"/>
      <c r="S62" s="22"/>
      <c r="T62" s="22"/>
      <c r="U62" s="22"/>
      <c r="V62" s="22"/>
      <c r="W62" s="22"/>
      <c r="X62" s="72"/>
    </row>
    <row r="63" spans="1:24" ht="21" hidden="1" x14ac:dyDescent="0.2">
      <c r="A63" s="85">
        <v>13</v>
      </c>
      <c r="B63" s="86"/>
      <c r="C63" s="87" t="s">
        <v>17</v>
      </c>
      <c r="D63" s="87" t="s">
        <v>101</v>
      </c>
      <c r="E63" s="115"/>
      <c r="F63" s="115"/>
      <c r="G63" s="115"/>
      <c r="H63" s="115"/>
      <c r="I63" s="115"/>
      <c r="J63" s="115"/>
      <c r="K63" s="88" t="s">
        <v>57</v>
      </c>
      <c r="L63" s="87" t="s">
        <v>18</v>
      </c>
      <c r="M63" s="87">
        <v>15000</v>
      </c>
      <c r="N63" s="47"/>
      <c r="O63" s="49"/>
      <c r="P63" s="50"/>
      <c r="Q63" s="22"/>
      <c r="R63" s="78"/>
      <c r="S63" s="22"/>
      <c r="T63" s="22"/>
      <c r="U63" s="22"/>
      <c r="V63" s="22"/>
      <c r="W63" s="22"/>
      <c r="X63" s="72"/>
    </row>
    <row r="64" spans="1:24" ht="21" hidden="1" x14ac:dyDescent="0.2">
      <c r="A64" s="85">
        <v>14</v>
      </c>
      <c r="B64" s="86"/>
      <c r="C64" s="87" t="s">
        <v>17</v>
      </c>
      <c r="D64" s="87" t="s">
        <v>102</v>
      </c>
      <c r="E64" s="115"/>
      <c r="F64" s="115"/>
      <c r="G64" s="115"/>
      <c r="H64" s="115"/>
      <c r="I64" s="115"/>
      <c r="J64" s="115"/>
      <c r="K64" s="87" t="s">
        <v>20</v>
      </c>
      <c r="L64" s="87" t="s">
        <v>21</v>
      </c>
      <c r="M64" s="87">
        <v>9700</v>
      </c>
      <c r="N64" s="47"/>
      <c r="O64" s="49"/>
      <c r="P64" s="50"/>
      <c r="Q64" s="22"/>
      <c r="R64" s="78"/>
      <c r="S64" s="22"/>
      <c r="T64" s="22"/>
      <c r="U64" s="22"/>
      <c r="V64" s="22"/>
      <c r="W64" s="22"/>
      <c r="X64" s="72"/>
    </row>
    <row r="65" spans="1:24" ht="21" hidden="1" x14ac:dyDescent="0.2">
      <c r="A65" s="85">
        <v>15</v>
      </c>
      <c r="B65" s="86"/>
      <c r="C65" s="87" t="s">
        <v>32</v>
      </c>
      <c r="D65" s="87" t="s">
        <v>103</v>
      </c>
      <c r="E65" s="115"/>
      <c r="F65" s="115"/>
      <c r="G65" s="115"/>
      <c r="H65" s="115"/>
      <c r="I65" s="115"/>
      <c r="J65" s="115"/>
      <c r="K65" s="87" t="s">
        <v>55</v>
      </c>
      <c r="L65" s="87"/>
      <c r="M65" s="87">
        <v>9400</v>
      </c>
      <c r="N65" s="47"/>
      <c r="O65" s="49"/>
      <c r="P65" s="50"/>
      <c r="Q65" s="22"/>
      <c r="R65" s="78"/>
      <c r="S65" s="22"/>
      <c r="T65" s="22"/>
      <c r="U65" s="22"/>
      <c r="V65" s="22"/>
      <c r="W65" s="22"/>
      <c r="X65" s="72"/>
    </row>
    <row r="66" spans="1:24" ht="21" hidden="1" x14ac:dyDescent="0.2">
      <c r="A66" s="85">
        <v>16</v>
      </c>
      <c r="B66" s="86"/>
      <c r="C66" s="87" t="s">
        <v>32</v>
      </c>
      <c r="D66" s="87" t="s">
        <v>104</v>
      </c>
      <c r="E66" s="115"/>
      <c r="F66" s="115"/>
      <c r="G66" s="115"/>
      <c r="H66" s="115"/>
      <c r="I66" s="115"/>
      <c r="J66" s="115"/>
      <c r="K66" s="87" t="s">
        <v>55</v>
      </c>
      <c r="L66" s="87"/>
      <c r="M66" s="87">
        <v>9400</v>
      </c>
      <c r="N66" s="47"/>
      <c r="O66" s="49"/>
      <c r="P66" s="50"/>
      <c r="Q66" s="22"/>
      <c r="R66" s="78"/>
      <c r="S66" s="22"/>
      <c r="T66" s="22"/>
      <c r="U66" s="22"/>
      <c r="V66" s="22"/>
      <c r="W66" s="22"/>
      <c r="X66" s="72"/>
    </row>
    <row r="67" spans="1:24" ht="21" hidden="1" x14ac:dyDescent="0.2">
      <c r="A67" s="85">
        <v>17</v>
      </c>
      <c r="B67" s="86"/>
      <c r="C67" s="87" t="s">
        <v>32</v>
      </c>
      <c r="D67" s="87" t="s">
        <v>105</v>
      </c>
      <c r="E67" s="87"/>
      <c r="F67" s="87"/>
      <c r="G67" s="87"/>
      <c r="H67" s="87"/>
      <c r="I67" s="87"/>
      <c r="J67" s="87"/>
      <c r="K67" s="87" t="s">
        <v>55</v>
      </c>
      <c r="L67" s="87"/>
      <c r="M67" s="87">
        <v>9400</v>
      </c>
      <c r="N67" s="47"/>
      <c r="O67" s="49"/>
      <c r="P67" s="50"/>
      <c r="Q67" s="22"/>
      <c r="R67" s="78"/>
      <c r="S67" s="22"/>
      <c r="T67" s="22"/>
      <c r="U67" s="22"/>
      <c r="V67" s="22"/>
      <c r="W67" s="22"/>
      <c r="X67" s="72"/>
    </row>
    <row r="68" spans="1:24" ht="21" hidden="1" x14ac:dyDescent="0.2">
      <c r="A68" s="85">
        <v>18</v>
      </c>
      <c r="B68" s="86"/>
      <c r="C68" s="87" t="s">
        <v>32</v>
      </c>
      <c r="D68" s="87" t="s">
        <v>106</v>
      </c>
      <c r="E68" s="87"/>
      <c r="F68" s="87"/>
      <c r="G68" s="87"/>
      <c r="H68" s="87"/>
      <c r="I68" s="87"/>
      <c r="J68" s="87"/>
      <c r="K68" s="87" t="s">
        <v>55</v>
      </c>
      <c r="L68" s="87"/>
      <c r="M68" s="87">
        <v>9400</v>
      </c>
      <c r="N68" s="47"/>
      <c r="O68" s="49"/>
      <c r="P68" s="50"/>
      <c r="Q68" s="22"/>
      <c r="R68" s="78"/>
      <c r="S68" s="22"/>
      <c r="T68" s="22"/>
      <c r="U68" s="22"/>
      <c r="V68" s="22"/>
      <c r="W68" s="22"/>
      <c r="X68" s="72"/>
    </row>
    <row r="69" spans="1:24" ht="21" hidden="1" x14ac:dyDescent="0.2">
      <c r="A69" s="84"/>
      <c r="B69" s="82" t="s">
        <v>107</v>
      </c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26">
        <f>SUM(M70:M77)</f>
        <v>117200</v>
      </c>
      <c r="N69" s="19"/>
      <c r="O69" s="20"/>
      <c r="P69" s="21"/>
      <c r="Q69" s="22"/>
      <c r="R69" s="78"/>
      <c r="S69" s="22"/>
      <c r="T69" s="22"/>
      <c r="U69" s="22"/>
      <c r="V69" s="22"/>
      <c r="W69" s="22"/>
      <c r="X69" s="72"/>
    </row>
    <row r="70" spans="1:24" ht="21" hidden="1" x14ac:dyDescent="0.2">
      <c r="A70" s="85">
        <v>1</v>
      </c>
      <c r="B70" s="86"/>
      <c r="C70" s="87" t="s">
        <v>26</v>
      </c>
      <c r="D70" s="89" t="s">
        <v>108</v>
      </c>
      <c r="E70" s="89"/>
      <c r="F70" s="89"/>
      <c r="G70" s="89"/>
      <c r="H70" s="89"/>
      <c r="I70" s="89"/>
      <c r="J70" s="89"/>
      <c r="K70" s="88" t="s">
        <v>109</v>
      </c>
      <c r="L70" s="87" t="s">
        <v>36</v>
      </c>
      <c r="M70" s="87">
        <v>17500</v>
      </c>
      <c r="N70" s="47"/>
      <c r="O70" s="49"/>
      <c r="P70" s="50"/>
      <c r="Q70" s="22"/>
      <c r="R70" s="78"/>
      <c r="S70" s="22"/>
      <c r="T70" s="22"/>
      <c r="U70" s="22"/>
      <c r="V70" s="22"/>
      <c r="W70" s="22"/>
      <c r="X70" s="72"/>
    </row>
    <row r="71" spans="1:24" ht="21" hidden="1" x14ac:dyDescent="0.2">
      <c r="A71" s="85">
        <v>2</v>
      </c>
      <c r="B71" s="86"/>
      <c r="C71" s="87" t="s">
        <v>26</v>
      </c>
      <c r="D71" s="87" t="s">
        <v>110</v>
      </c>
      <c r="E71" s="115"/>
      <c r="F71" s="115"/>
      <c r="G71" s="115"/>
      <c r="H71" s="115"/>
      <c r="I71" s="115"/>
      <c r="J71" s="115"/>
      <c r="K71" s="88" t="s">
        <v>20</v>
      </c>
      <c r="L71" s="87" t="s">
        <v>111</v>
      </c>
      <c r="M71" s="87">
        <v>15000</v>
      </c>
      <c r="N71" s="47"/>
      <c r="O71" s="49"/>
      <c r="P71" s="50"/>
      <c r="Q71" s="22"/>
      <c r="R71" s="78"/>
      <c r="S71" s="22"/>
      <c r="T71" s="22"/>
      <c r="U71" s="22"/>
      <c r="V71" s="22"/>
      <c r="W71" s="22"/>
      <c r="X71" s="72"/>
    </row>
    <row r="72" spans="1:24" ht="21" hidden="1" x14ac:dyDescent="0.2">
      <c r="A72" s="85">
        <v>3</v>
      </c>
      <c r="B72" s="86"/>
      <c r="C72" s="87" t="s">
        <v>26</v>
      </c>
      <c r="D72" s="87" t="s">
        <v>112</v>
      </c>
      <c r="E72" s="116"/>
      <c r="F72" s="116"/>
      <c r="G72" s="116"/>
      <c r="H72" s="116"/>
      <c r="I72" s="116"/>
      <c r="J72" s="116"/>
      <c r="K72" s="88" t="s">
        <v>24</v>
      </c>
      <c r="L72" s="87" t="s">
        <v>113</v>
      </c>
      <c r="M72" s="87">
        <v>15000</v>
      </c>
      <c r="N72" s="47"/>
      <c r="O72" s="49"/>
      <c r="P72" s="50"/>
      <c r="Q72" s="22"/>
      <c r="R72" s="78"/>
      <c r="S72" s="22"/>
      <c r="T72" s="22"/>
      <c r="U72" s="22"/>
      <c r="V72" s="22"/>
      <c r="W72" s="22"/>
      <c r="X72" s="72"/>
    </row>
    <row r="73" spans="1:24" ht="21" hidden="1" x14ac:dyDescent="0.2">
      <c r="A73" s="85">
        <v>4</v>
      </c>
      <c r="B73" s="86"/>
      <c r="C73" s="87" t="s">
        <v>26</v>
      </c>
      <c r="D73" s="87" t="s">
        <v>114</v>
      </c>
      <c r="E73" s="116"/>
      <c r="F73" s="116"/>
      <c r="G73" s="116"/>
      <c r="H73" s="116"/>
      <c r="I73" s="116"/>
      <c r="J73" s="116"/>
      <c r="K73" s="87" t="s">
        <v>20</v>
      </c>
      <c r="L73" s="87" t="s">
        <v>64</v>
      </c>
      <c r="M73" s="87">
        <v>9700</v>
      </c>
      <c r="N73" s="47"/>
      <c r="O73" s="49"/>
      <c r="P73" s="50"/>
      <c r="Q73" s="22"/>
      <c r="R73" s="78"/>
      <c r="S73" s="22"/>
      <c r="T73" s="22"/>
      <c r="U73" s="22"/>
      <c r="V73" s="22"/>
      <c r="W73" s="22"/>
      <c r="X73" s="72"/>
    </row>
    <row r="74" spans="1:24" ht="21" hidden="1" x14ac:dyDescent="0.2">
      <c r="A74" s="85">
        <v>5</v>
      </c>
      <c r="B74" s="86"/>
      <c r="C74" s="87" t="s">
        <v>26</v>
      </c>
      <c r="D74" s="87" t="s">
        <v>115</v>
      </c>
      <c r="E74" s="116"/>
      <c r="F74" s="116"/>
      <c r="G74" s="116"/>
      <c r="H74" s="116"/>
      <c r="I74" s="116"/>
      <c r="J74" s="116"/>
      <c r="K74" s="88" t="s">
        <v>20</v>
      </c>
      <c r="L74" s="87" t="s">
        <v>64</v>
      </c>
      <c r="M74" s="87">
        <v>15000</v>
      </c>
      <c r="N74" s="47"/>
      <c r="O74" s="49"/>
      <c r="P74" s="50"/>
      <c r="Q74" s="22"/>
      <c r="R74" s="78"/>
      <c r="S74" s="22"/>
      <c r="T74" s="22"/>
      <c r="U74" s="22"/>
      <c r="V74" s="22"/>
      <c r="W74" s="22"/>
      <c r="X74" s="72"/>
    </row>
    <row r="75" spans="1:24" ht="21" hidden="1" x14ac:dyDescent="0.2">
      <c r="A75" s="85">
        <v>6</v>
      </c>
      <c r="B75" s="86"/>
      <c r="C75" s="87" t="s">
        <v>26</v>
      </c>
      <c r="D75" s="87" t="s">
        <v>116</v>
      </c>
      <c r="E75" s="116"/>
      <c r="F75" s="116"/>
      <c r="G75" s="116"/>
      <c r="H75" s="116"/>
      <c r="I75" s="116"/>
      <c r="J75" s="116"/>
      <c r="K75" s="88" t="s">
        <v>86</v>
      </c>
      <c r="L75" s="87" t="s">
        <v>117</v>
      </c>
      <c r="M75" s="87">
        <v>15000</v>
      </c>
      <c r="N75" s="47"/>
      <c r="O75" s="49"/>
      <c r="P75" s="50"/>
      <c r="Q75" s="22"/>
      <c r="R75" s="78"/>
      <c r="S75" s="22"/>
      <c r="T75" s="22"/>
      <c r="U75" s="22"/>
      <c r="V75" s="22"/>
      <c r="W75" s="22"/>
      <c r="X75" s="72"/>
    </row>
    <row r="76" spans="1:24" ht="21" hidden="1" x14ac:dyDescent="0.2">
      <c r="A76" s="85">
        <v>7</v>
      </c>
      <c r="B76" s="86"/>
      <c r="C76" s="87" t="s">
        <v>26</v>
      </c>
      <c r="D76" s="87" t="s">
        <v>118</v>
      </c>
      <c r="E76" s="115"/>
      <c r="F76" s="115"/>
      <c r="G76" s="115"/>
      <c r="H76" s="115"/>
      <c r="I76" s="115"/>
      <c r="J76" s="115"/>
      <c r="K76" s="88" t="s">
        <v>20</v>
      </c>
      <c r="L76" s="87" t="s">
        <v>39</v>
      </c>
      <c r="M76" s="87">
        <v>15000</v>
      </c>
      <c r="N76" s="47"/>
      <c r="O76" s="49"/>
      <c r="P76" s="50"/>
      <c r="Q76" s="22"/>
      <c r="R76" s="78"/>
      <c r="S76" s="22"/>
      <c r="T76" s="22"/>
      <c r="U76" s="22"/>
      <c r="V76" s="22"/>
      <c r="W76" s="22"/>
      <c r="X76" s="72"/>
    </row>
    <row r="77" spans="1:24" ht="21" hidden="1" x14ac:dyDescent="0.2">
      <c r="A77" s="85">
        <v>8</v>
      </c>
      <c r="B77" s="86"/>
      <c r="C77" s="87" t="s">
        <v>26</v>
      </c>
      <c r="D77" s="87" t="s">
        <v>119</v>
      </c>
      <c r="E77" s="87"/>
      <c r="F77" s="87"/>
      <c r="G77" s="87"/>
      <c r="H77" s="87"/>
      <c r="I77" s="87"/>
      <c r="J77" s="87"/>
      <c r="K77" s="88" t="s">
        <v>120</v>
      </c>
      <c r="L77" s="87" t="s">
        <v>41</v>
      </c>
      <c r="M77" s="87">
        <v>15000</v>
      </c>
      <c r="N77" s="47"/>
      <c r="O77" s="49"/>
      <c r="P77" s="50"/>
      <c r="Q77" s="22"/>
      <c r="R77" s="78"/>
      <c r="S77" s="22"/>
      <c r="T77" s="22"/>
      <c r="U77" s="22"/>
      <c r="V77" s="22"/>
      <c r="W77" s="22"/>
      <c r="X77" s="72"/>
    </row>
    <row r="78" spans="1:24" ht="21" hidden="1" x14ac:dyDescent="0.2">
      <c r="A78" s="53" t="s">
        <v>37</v>
      </c>
      <c r="B78" s="9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55">
        <f>M79+M84+M90+M97+M99+M101+M105+M109+M111</f>
        <v>436000</v>
      </c>
      <c r="N78" s="19"/>
      <c r="O78" s="20"/>
      <c r="P78" s="21"/>
      <c r="Q78" s="22"/>
      <c r="R78" s="78"/>
      <c r="S78" s="22"/>
      <c r="T78" s="22"/>
      <c r="U78" s="22"/>
      <c r="V78" s="22"/>
      <c r="W78" s="22"/>
      <c r="X78" s="72"/>
    </row>
    <row r="79" spans="1:24" ht="21" hidden="1" x14ac:dyDescent="0.2">
      <c r="A79" s="84"/>
      <c r="B79" s="82" t="s">
        <v>121</v>
      </c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26">
        <f>SUM(M80:M83)</f>
        <v>60000</v>
      </c>
      <c r="N79" s="19"/>
      <c r="O79" s="20"/>
      <c r="P79" s="21"/>
      <c r="Q79" s="22"/>
      <c r="R79" s="78"/>
      <c r="S79" s="22"/>
      <c r="T79" s="22"/>
      <c r="U79" s="22"/>
      <c r="V79" s="22"/>
      <c r="W79" s="22"/>
      <c r="X79" s="72"/>
    </row>
    <row r="80" spans="1:24" ht="21" hidden="1" x14ac:dyDescent="0.2">
      <c r="A80" s="85">
        <v>2</v>
      </c>
      <c r="B80" s="86"/>
      <c r="C80" s="87" t="s">
        <v>122</v>
      </c>
      <c r="D80" s="87" t="s">
        <v>123</v>
      </c>
      <c r="E80" s="115"/>
      <c r="F80" s="115"/>
      <c r="G80" s="115"/>
      <c r="H80" s="115"/>
      <c r="I80" s="115"/>
      <c r="J80" s="115"/>
      <c r="K80" s="88" t="s">
        <v>124</v>
      </c>
      <c r="L80" s="87" t="s">
        <v>125</v>
      </c>
      <c r="M80" s="87">
        <v>10000</v>
      </c>
      <c r="N80" s="47"/>
      <c r="O80" s="49"/>
      <c r="P80" s="50"/>
      <c r="Q80" s="22"/>
      <c r="R80" s="78"/>
      <c r="S80" s="22"/>
      <c r="T80" s="22"/>
      <c r="U80" s="22"/>
      <c r="V80" s="22"/>
      <c r="W80" s="22"/>
      <c r="X80" s="72"/>
    </row>
    <row r="81" spans="1:24" ht="21" hidden="1" x14ac:dyDescent="0.2">
      <c r="A81" s="85">
        <v>3</v>
      </c>
      <c r="B81" s="86"/>
      <c r="C81" s="87" t="s">
        <v>122</v>
      </c>
      <c r="D81" s="87" t="s">
        <v>126</v>
      </c>
      <c r="E81" s="115"/>
      <c r="F81" s="115"/>
      <c r="G81" s="115"/>
      <c r="H81" s="115"/>
      <c r="I81" s="115"/>
      <c r="J81" s="115"/>
      <c r="K81" s="88" t="s">
        <v>42</v>
      </c>
      <c r="L81" s="87" t="s">
        <v>28</v>
      </c>
      <c r="M81" s="87">
        <v>17500</v>
      </c>
      <c r="N81" s="47"/>
      <c r="O81" s="49"/>
      <c r="P81" s="50"/>
      <c r="Q81" s="22"/>
      <c r="R81" s="78"/>
      <c r="S81" s="22"/>
      <c r="T81" s="22"/>
      <c r="U81" s="22"/>
      <c r="V81" s="22"/>
      <c r="W81" s="22"/>
      <c r="X81" s="72"/>
    </row>
    <row r="82" spans="1:24" ht="21" hidden="1" x14ac:dyDescent="0.2">
      <c r="A82" s="85">
        <v>4</v>
      </c>
      <c r="B82" s="86"/>
      <c r="C82" s="87" t="s">
        <v>122</v>
      </c>
      <c r="D82" s="87" t="s">
        <v>127</v>
      </c>
      <c r="E82" s="115"/>
      <c r="F82" s="115"/>
      <c r="G82" s="115"/>
      <c r="H82" s="115"/>
      <c r="I82" s="115"/>
      <c r="J82" s="115"/>
      <c r="K82" s="88" t="s">
        <v>43</v>
      </c>
      <c r="L82" s="87"/>
      <c r="M82" s="87">
        <v>17500</v>
      </c>
      <c r="N82" s="47"/>
      <c r="O82" s="49"/>
      <c r="P82" s="50"/>
      <c r="Q82" s="22"/>
      <c r="R82" s="78"/>
      <c r="S82" s="22"/>
      <c r="T82" s="22"/>
      <c r="U82" s="22"/>
      <c r="V82" s="22"/>
      <c r="W82" s="22"/>
      <c r="X82" s="72"/>
    </row>
    <row r="83" spans="1:24" ht="21" hidden="1" x14ac:dyDescent="0.2">
      <c r="A83" s="85">
        <v>5</v>
      </c>
      <c r="B83" s="86"/>
      <c r="C83" s="87" t="s">
        <v>122</v>
      </c>
      <c r="D83" s="87" t="s">
        <v>128</v>
      </c>
      <c r="E83" s="115"/>
      <c r="F83" s="115"/>
      <c r="G83" s="115"/>
      <c r="H83" s="115"/>
      <c r="I83" s="115"/>
      <c r="J83" s="115"/>
      <c r="K83" s="88" t="s">
        <v>129</v>
      </c>
      <c r="L83" s="87" t="s">
        <v>130</v>
      </c>
      <c r="M83" s="87">
        <v>15000</v>
      </c>
      <c r="N83" s="47"/>
      <c r="O83" s="49"/>
      <c r="P83" s="50"/>
      <c r="Q83" s="22"/>
      <c r="R83" s="78"/>
      <c r="S83" s="22"/>
      <c r="T83" s="22"/>
      <c r="U83" s="22"/>
      <c r="V83" s="22"/>
      <c r="W83" s="22"/>
      <c r="X83" s="72"/>
    </row>
    <row r="84" spans="1:24" ht="21" hidden="1" x14ac:dyDescent="0.2">
      <c r="A84" s="85"/>
      <c r="B84" s="82" t="s">
        <v>131</v>
      </c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91">
        <f>SUM(M85:M89)</f>
        <v>80000</v>
      </c>
      <c r="N84" s="19"/>
      <c r="O84" s="20"/>
      <c r="P84" s="21"/>
      <c r="Q84" s="22"/>
      <c r="R84" s="78"/>
      <c r="S84" s="22"/>
      <c r="T84" s="22"/>
      <c r="U84" s="22"/>
      <c r="V84" s="22"/>
      <c r="W84" s="22"/>
      <c r="X84" s="72"/>
    </row>
    <row r="85" spans="1:24" ht="21" hidden="1" x14ac:dyDescent="0.2">
      <c r="A85" s="85">
        <v>1</v>
      </c>
      <c r="B85" s="86"/>
      <c r="C85" s="87" t="s">
        <v>122</v>
      </c>
      <c r="D85" s="87" t="s">
        <v>132</v>
      </c>
      <c r="E85" s="115"/>
      <c r="F85" s="115"/>
      <c r="G85" s="115"/>
      <c r="H85" s="115"/>
      <c r="I85" s="115"/>
      <c r="J85" s="115"/>
      <c r="K85" s="88" t="s">
        <v>124</v>
      </c>
      <c r="L85" s="87" t="s">
        <v>64</v>
      </c>
      <c r="M85" s="87">
        <v>10000</v>
      </c>
      <c r="N85" s="47"/>
      <c r="O85" s="49"/>
      <c r="P85" s="50"/>
      <c r="Q85" s="22"/>
      <c r="R85" s="78"/>
      <c r="S85" s="22"/>
      <c r="T85" s="22"/>
      <c r="U85" s="22"/>
      <c r="V85" s="22"/>
      <c r="W85" s="22"/>
      <c r="X85" s="72"/>
    </row>
    <row r="86" spans="1:24" ht="21" hidden="1" x14ac:dyDescent="0.2">
      <c r="A86" s="85">
        <v>2</v>
      </c>
      <c r="B86" s="86"/>
      <c r="C86" s="87" t="s">
        <v>38</v>
      </c>
      <c r="D86" s="87" t="s">
        <v>133</v>
      </c>
      <c r="E86" s="115"/>
      <c r="F86" s="115"/>
      <c r="G86" s="115"/>
      <c r="H86" s="115"/>
      <c r="I86" s="115"/>
      <c r="J86" s="115"/>
      <c r="K86" s="88" t="s">
        <v>134</v>
      </c>
      <c r="L86" s="87" t="s">
        <v>49</v>
      </c>
      <c r="M86" s="87">
        <v>17500</v>
      </c>
      <c r="N86" s="47"/>
      <c r="O86" s="49"/>
      <c r="P86" s="50"/>
      <c r="Q86" s="22"/>
      <c r="R86" s="78"/>
      <c r="S86" s="22"/>
      <c r="T86" s="22"/>
      <c r="U86" s="22"/>
      <c r="V86" s="22"/>
      <c r="W86" s="22"/>
      <c r="X86" s="72"/>
    </row>
    <row r="87" spans="1:24" ht="21" hidden="1" x14ac:dyDescent="0.2">
      <c r="A87" s="85">
        <v>3</v>
      </c>
      <c r="B87" s="86"/>
      <c r="C87" s="87" t="s">
        <v>122</v>
      </c>
      <c r="D87" s="87" t="s">
        <v>135</v>
      </c>
      <c r="E87" s="115"/>
      <c r="F87" s="115"/>
      <c r="G87" s="115"/>
      <c r="H87" s="115"/>
      <c r="I87" s="115"/>
      <c r="J87" s="115"/>
      <c r="K87" s="88" t="s">
        <v>124</v>
      </c>
      <c r="L87" s="87" t="s">
        <v>136</v>
      </c>
      <c r="M87" s="87">
        <v>17500</v>
      </c>
      <c r="N87" s="47"/>
      <c r="O87" s="49"/>
      <c r="P87" s="50"/>
      <c r="Q87" s="22"/>
      <c r="R87" s="78"/>
      <c r="S87" s="22"/>
      <c r="T87" s="22"/>
      <c r="U87" s="22"/>
      <c r="V87" s="22"/>
      <c r="W87" s="22"/>
      <c r="X87" s="72"/>
    </row>
    <row r="88" spans="1:24" ht="21" hidden="1" x14ac:dyDescent="0.2">
      <c r="A88" s="85">
        <v>4</v>
      </c>
      <c r="B88" s="86"/>
      <c r="C88" s="87" t="s">
        <v>122</v>
      </c>
      <c r="D88" s="87" t="s">
        <v>137</v>
      </c>
      <c r="E88" s="115"/>
      <c r="F88" s="115"/>
      <c r="G88" s="115"/>
      <c r="H88" s="115"/>
      <c r="I88" s="115"/>
      <c r="J88" s="115"/>
      <c r="K88" s="88" t="s">
        <v>138</v>
      </c>
      <c r="L88" s="87"/>
      <c r="M88" s="87">
        <v>17500</v>
      </c>
      <c r="N88" s="47"/>
      <c r="O88" s="49"/>
      <c r="P88" s="50"/>
      <c r="Q88" s="22"/>
      <c r="R88" s="78"/>
      <c r="S88" s="22"/>
      <c r="T88" s="22"/>
      <c r="U88" s="22"/>
      <c r="V88" s="22"/>
      <c r="W88" s="22"/>
      <c r="X88" s="72"/>
    </row>
    <row r="89" spans="1:24" ht="21" hidden="1" x14ac:dyDescent="0.2">
      <c r="A89" s="85">
        <v>5</v>
      </c>
      <c r="B89" s="86"/>
      <c r="C89" s="87" t="s">
        <v>122</v>
      </c>
      <c r="D89" s="87" t="s">
        <v>139</v>
      </c>
      <c r="E89" s="115"/>
      <c r="F89" s="115"/>
      <c r="G89" s="115"/>
      <c r="H89" s="115"/>
      <c r="I89" s="115"/>
      <c r="J89" s="115"/>
      <c r="K89" s="88" t="s">
        <v>140</v>
      </c>
      <c r="L89" s="87" t="s">
        <v>29</v>
      </c>
      <c r="M89" s="87">
        <v>17500</v>
      </c>
      <c r="N89" s="47"/>
      <c r="O89" s="49"/>
      <c r="P89" s="50"/>
      <c r="Q89" s="22"/>
      <c r="R89" s="78"/>
      <c r="S89" s="22"/>
      <c r="T89" s="22"/>
      <c r="U89" s="22"/>
      <c r="V89" s="22"/>
      <c r="W89" s="22"/>
      <c r="X89" s="72"/>
    </row>
    <row r="90" spans="1:24" ht="21" hidden="1" x14ac:dyDescent="0.2">
      <c r="A90" s="84"/>
      <c r="B90" s="82" t="s">
        <v>141</v>
      </c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26">
        <f>SUM(M91:M96)</f>
        <v>105000</v>
      </c>
      <c r="N90" s="19"/>
      <c r="O90" s="20"/>
      <c r="P90" s="21"/>
      <c r="Q90" s="22"/>
      <c r="R90" s="78"/>
      <c r="S90" s="22"/>
      <c r="T90" s="22"/>
      <c r="U90" s="22"/>
      <c r="V90" s="22"/>
      <c r="W90" s="22"/>
      <c r="X90" s="72"/>
    </row>
    <row r="91" spans="1:24" ht="21" hidden="1" x14ac:dyDescent="0.2">
      <c r="A91" s="85">
        <v>1</v>
      </c>
      <c r="B91" s="86"/>
      <c r="C91" s="87" t="s">
        <v>122</v>
      </c>
      <c r="D91" s="87" t="s">
        <v>142</v>
      </c>
      <c r="E91" s="115"/>
      <c r="F91" s="115"/>
      <c r="G91" s="115"/>
      <c r="H91" s="115"/>
      <c r="I91" s="115"/>
      <c r="J91" s="115"/>
      <c r="K91" s="88" t="s">
        <v>143</v>
      </c>
      <c r="L91" s="87"/>
      <c r="M91" s="87">
        <v>17500</v>
      </c>
      <c r="N91" s="47"/>
      <c r="O91" s="49"/>
      <c r="P91" s="50"/>
      <c r="Q91" s="22"/>
      <c r="R91" s="78"/>
      <c r="S91" s="22"/>
      <c r="T91" s="22"/>
      <c r="U91" s="22"/>
      <c r="V91" s="22"/>
      <c r="W91" s="22"/>
      <c r="X91" s="72"/>
    </row>
    <row r="92" spans="1:24" ht="21" hidden="1" x14ac:dyDescent="0.2">
      <c r="A92" s="85">
        <v>2</v>
      </c>
      <c r="B92" s="86"/>
      <c r="C92" s="87" t="s">
        <v>122</v>
      </c>
      <c r="D92" s="87" t="s">
        <v>144</v>
      </c>
      <c r="E92" s="115"/>
      <c r="F92" s="115"/>
      <c r="G92" s="115"/>
      <c r="H92" s="115"/>
      <c r="I92" s="115"/>
      <c r="J92" s="115"/>
      <c r="K92" s="88" t="s">
        <v>27</v>
      </c>
      <c r="L92" s="87" t="s">
        <v>28</v>
      </c>
      <c r="M92" s="87">
        <v>17500</v>
      </c>
      <c r="N92" s="47"/>
      <c r="O92" s="49"/>
      <c r="P92" s="50"/>
      <c r="Q92" s="22"/>
      <c r="R92" s="78"/>
      <c r="S92" s="22"/>
      <c r="T92" s="22"/>
      <c r="U92" s="22"/>
      <c r="V92" s="22"/>
      <c r="W92" s="22"/>
      <c r="X92" s="72"/>
    </row>
    <row r="93" spans="1:24" ht="21" hidden="1" x14ac:dyDescent="0.2">
      <c r="A93" s="85">
        <v>3</v>
      </c>
      <c r="B93" s="86"/>
      <c r="C93" s="87" t="s">
        <v>122</v>
      </c>
      <c r="D93" s="87" t="s">
        <v>145</v>
      </c>
      <c r="E93" s="115"/>
      <c r="F93" s="115"/>
      <c r="G93" s="115"/>
      <c r="H93" s="115"/>
      <c r="I93" s="115"/>
      <c r="J93" s="115"/>
      <c r="K93" s="88" t="s">
        <v>27</v>
      </c>
      <c r="L93" s="87" t="s">
        <v>28</v>
      </c>
      <c r="M93" s="87">
        <v>17500</v>
      </c>
      <c r="N93" s="47"/>
      <c r="O93" s="49"/>
      <c r="P93" s="50"/>
      <c r="Q93" s="22"/>
      <c r="R93" s="78"/>
      <c r="S93" s="22"/>
      <c r="T93" s="22"/>
      <c r="U93" s="22"/>
      <c r="V93" s="22"/>
      <c r="W93" s="22"/>
      <c r="X93" s="72"/>
    </row>
    <row r="94" spans="1:24" ht="21" hidden="1" x14ac:dyDescent="0.2">
      <c r="A94" s="85">
        <v>4</v>
      </c>
      <c r="B94" s="86"/>
      <c r="C94" s="87" t="s">
        <v>122</v>
      </c>
      <c r="D94" s="87" t="s">
        <v>146</v>
      </c>
      <c r="E94" s="115"/>
      <c r="F94" s="115"/>
      <c r="G94" s="115"/>
      <c r="H94" s="115"/>
      <c r="I94" s="115"/>
      <c r="J94" s="115"/>
      <c r="K94" s="88" t="s">
        <v>27</v>
      </c>
      <c r="L94" s="87" t="s">
        <v>28</v>
      </c>
      <c r="M94" s="87">
        <v>17500</v>
      </c>
      <c r="N94" s="47"/>
      <c r="O94" s="49"/>
      <c r="P94" s="50"/>
      <c r="Q94" s="22"/>
      <c r="R94" s="78"/>
      <c r="S94" s="22"/>
      <c r="T94" s="22"/>
      <c r="U94" s="22"/>
      <c r="V94" s="22"/>
      <c r="W94" s="22"/>
      <c r="X94" s="72"/>
    </row>
    <row r="95" spans="1:24" ht="21" hidden="1" x14ac:dyDescent="0.2">
      <c r="A95" s="85">
        <v>5</v>
      </c>
      <c r="B95" s="86"/>
      <c r="C95" s="75" t="s">
        <v>38</v>
      </c>
      <c r="D95" s="87" t="s">
        <v>147</v>
      </c>
      <c r="E95" s="115"/>
      <c r="F95" s="115"/>
      <c r="G95" s="115"/>
      <c r="H95" s="115"/>
      <c r="I95" s="115"/>
      <c r="J95" s="115"/>
      <c r="K95" s="88" t="s">
        <v>148</v>
      </c>
      <c r="L95" s="87" t="s">
        <v>46</v>
      </c>
      <c r="M95" s="87">
        <v>17500</v>
      </c>
      <c r="N95" s="47"/>
      <c r="O95" s="49"/>
      <c r="P95" s="50"/>
      <c r="Q95" s="22"/>
      <c r="R95" s="78"/>
      <c r="S95" s="22"/>
      <c r="T95" s="22"/>
      <c r="U95" s="22"/>
      <c r="V95" s="22"/>
      <c r="W95" s="22"/>
      <c r="X95" s="72"/>
    </row>
    <row r="96" spans="1:24" ht="21" hidden="1" x14ac:dyDescent="0.2">
      <c r="A96" s="85">
        <v>6</v>
      </c>
      <c r="B96" s="86"/>
      <c r="C96" s="87" t="s">
        <v>38</v>
      </c>
      <c r="D96" s="87" t="s">
        <v>149</v>
      </c>
      <c r="E96" s="115"/>
      <c r="F96" s="115"/>
      <c r="G96" s="115"/>
      <c r="H96" s="115"/>
      <c r="I96" s="115"/>
      <c r="J96" s="115"/>
      <c r="K96" s="88" t="s">
        <v>120</v>
      </c>
      <c r="L96" s="87" t="s">
        <v>150</v>
      </c>
      <c r="M96" s="87">
        <v>17500</v>
      </c>
      <c r="N96" s="47"/>
      <c r="O96" s="49"/>
      <c r="P96" s="50"/>
      <c r="Q96" s="22"/>
      <c r="R96" s="78"/>
      <c r="S96" s="22"/>
      <c r="T96" s="22"/>
      <c r="U96" s="22"/>
      <c r="V96" s="22"/>
      <c r="W96" s="22"/>
      <c r="X96" s="72"/>
    </row>
    <row r="97" spans="1:24" ht="21" hidden="1" x14ac:dyDescent="0.2">
      <c r="A97" s="85"/>
      <c r="B97" s="82" t="s">
        <v>151</v>
      </c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91">
        <f>M98</f>
        <v>21000</v>
      </c>
      <c r="N97" s="19"/>
      <c r="O97" s="20"/>
      <c r="P97" s="21"/>
      <c r="Q97" s="22"/>
      <c r="R97" s="78"/>
      <c r="S97" s="22"/>
      <c r="T97" s="22"/>
      <c r="U97" s="22"/>
      <c r="V97" s="22"/>
      <c r="W97" s="22"/>
      <c r="X97" s="72"/>
    </row>
    <row r="98" spans="1:24" ht="21" hidden="1" x14ac:dyDescent="0.2">
      <c r="A98" s="85">
        <v>1</v>
      </c>
      <c r="B98" s="86"/>
      <c r="C98" s="87" t="s">
        <v>38</v>
      </c>
      <c r="D98" s="87" t="s">
        <v>152</v>
      </c>
      <c r="E98" s="115"/>
      <c r="F98" s="115"/>
      <c r="G98" s="115"/>
      <c r="H98" s="115"/>
      <c r="I98" s="115"/>
      <c r="J98" s="115"/>
      <c r="K98" s="88" t="s">
        <v>44</v>
      </c>
      <c r="L98" s="87" t="s">
        <v>130</v>
      </c>
      <c r="M98" s="87">
        <v>21000</v>
      </c>
      <c r="N98" s="47"/>
      <c r="O98" s="49"/>
      <c r="P98" s="50"/>
      <c r="Q98" s="22"/>
      <c r="R98" s="78"/>
      <c r="S98" s="22"/>
      <c r="T98" s="22"/>
      <c r="U98" s="22"/>
      <c r="V98" s="22"/>
      <c r="W98" s="22"/>
      <c r="X98" s="72"/>
    </row>
    <row r="99" spans="1:24" ht="21" hidden="1" x14ac:dyDescent="0.2">
      <c r="A99" s="84"/>
      <c r="B99" s="82" t="s">
        <v>153</v>
      </c>
      <c r="C99" s="83"/>
      <c r="D99" s="83"/>
      <c r="E99" s="83"/>
      <c r="F99" s="83"/>
      <c r="G99" s="83"/>
      <c r="H99" s="83"/>
      <c r="I99" s="83"/>
      <c r="J99" s="83"/>
      <c r="K99" s="83"/>
      <c r="L99" s="83"/>
      <c r="M99" s="26">
        <f>M100</f>
        <v>17500</v>
      </c>
      <c r="N99" s="19"/>
      <c r="O99" s="20"/>
      <c r="P99" s="21"/>
      <c r="Q99" s="22"/>
      <c r="R99" s="78"/>
      <c r="S99" s="22"/>
      <c r="T99" s="22"/>
      <c r="U99" s="22"/>
      <c r="V99" s="22"/>
      <c r="W99" s="22"/>
      <c r="X99" s="72"/>
    </row>
    <row r="100" spans="1:24" ht="21" hidden="1" x14ac:dyDescent="0.2">
      <c r="A100" s="85">
        <v>1</v>
      </c>
      <c r="B100" s="86"/>
      <c r="C100" s="87" t="s">
        <v>122</v>
      </c>
      <c r="D100" s="87" t="s">
        <v>154</v>
      </c>
      <c r="E100" s="115"/>
      <c r="F100" s="115"/>
      <c r="G100" s="115"/>
      <c r="H100" s="115"/>
      <c r="I100" s="115"/>
      <c r="J100" s="115"/>
      <c r="K100" s="88" t="s">
        <v>47</v>
      </c>
      <c r="L100" s="87" t="s">
        <v>155</v>
      </c>
      <c r="M100" s="87">
        <v>17500</v>
      </c>
      <c r="N100" s="47"/>
      <c r="O100" s="49"/>
      <c r="P100" s="50"/>
      <c r="Q100" s="22"/>
      <c r="R100" s="78"/>
      <c r="S100" s="22"/>
      <c r="T100" s="22"/>
      <c r="U100" s="22"/>
      <c r="V100" s="22"/>
      <c r="W100" s="22"/>
      <c r="X100" s="72"/>
    </row>
    <row r="101" spans="1:24" ht="21" hidden="1" x14ac:dyDescent="0.2">
      <c r="A101" s="85"/>
      <c r="B101" s="82" t="s">
        <v>156</v>
      </c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91">
        <f>SUM(M102:M104)</f>
        <v>52500</v>
      </c>
      <c r="N101" s="19"/>
      <c r="O101" s="20"/>
      <c r="P101" s="21"/>
      <c r="Q101" s="22"/>
      <c r="R101" s="78"/>
      <c r="S101" s="22"/>
      <c r="T101" s="22"/>
      <c r="U101" s="22"/>
      <c r="V101" s="22"/>
      <c r="W101" s="22"/>
      <c r="X101" s="72"/>
    </row>
    <row r="102" spans="1:24" ht="21" hidden="1" x14ac:dyDescent="0.2">
      <c r="A102" s="85">
        <v>1</v>
      </c>
      <c r="B102" s="86"/>
      <c r="C102" s="87" t="s">
        <v>122</v>
      </c>
      <c r="D102" s="87" t="s">
        <v>157</v>
      </c>
      <c r="E102" s="115"/>
      <c r="F102" s="115"/>
      <c r="G102" s="115"/>
      <c r="H102" s="115"/>
      <c r="I102" s="115"/>
      <c r="J102" s="115"/>
      <c r="K102" s="88" t="s">
        <v>158</v>
      </c>
      <c r="L102" s="87" t="s">
        <v>159</v>
      </c>
      <c r="M102" s="87">
        <v>17500</v>
      </c>
      <c r="N102" s="47"/>
      <c r="O102" s="49"/>
      <c r="P102" s="50"/>
      <c r="Q102" s="22"/>
      <c r="R102" s="78"/>
      <c r="S102" s="22"/>
      <c r="T102" s="22"/>
      <c r="U102" s="22"/>
      <c r="V102" s="22"/>
      <c r="W102" s="22"/>
      <c r="X102" s="72"/>
    </row>
    <row r="103" spans="1:24" ht="21" hidden="1" x14ac:dyDescent="0.2">
      <c r="A103" s="85">
        <v>2</v>
      </c>
      <c r="B103" s="86"/>
      <c r="C103" s="87" t="s">
        <v>122</v>
      </c>
      <c r="D103" s="87" t="s">
        <v>160</v>
      </c>
      <c r="E103" s="115"/>
      <c r="F103" s="115"/>
      <c r="G103" s="115"/>
      <c r="H103" s="115"/>
      <c r="I103" s="115"/>
      <c r="J103" s="115"/>
      <c r="K103" s="88" t="s">
        <v>161</v>
      </c>
      <c r="L103" s="87" t="s">
        <v>162</v>
      </c>
      <c r="M103" s="87">
        <v>17500</v>
      </c>
      <c r="N103" s="47"/>
      <c r="O103" s="49"/>
      <c r="P103" s="50"/>
      <c r="Q103" s="22"/>
      <c r="R103" s="78"/>
      <c r="S103" s="22"/>
      <c r="T103" s="22"/>
      <c r="U103" s="22"/>
      <c r="V103" s="22"/>
      <c r="W103" s="22"/>
      <c r="X103" s="72"/>
    </row>
    <row r="104" spans="1:24" ht="21" hidden="1" x14ac:dyDescent="0.2">
      <c r="A104" s="85">
        <v>3</v>
      </c>
      <c r="B104" s="86"/>
      <c r="C104" s="87" t="s">
        <v>122</v>
      </c>
      <c r="D104" s="87" t="s">
        <v>163</v>
      </c>
      <c r="E104" s="115"/>
      <c r="F104" s="115"/>
      <c r="G104" s="115"/>
      <c r="H104" s="115"/>
      <c r="I104" s="115"/>
      <c r="J104" s="115"/>
      <c r="K104" s="88" t="s">
        <v>42</v>
      </c>
      <c r="L104" s="87" t="s">
        <v>28</v>
      </c>
      <c r="M104" s="87">
        <v>17500</v>
      </c>
      <c r="N104" s="47"/>
      <c r="O104" s="49"/>
      <c r="P104" s="50"/>
      <c r="Q104" s="22"/>
      <c r="R104" s="78"/>
      <c r="S104" s="22"/>
      <c r="T104" s="22"/>
      <c r="U104" s="22"/>
      <c r="V104" s="22"/>
      <c r="W104" s="22"/>
      <c r="X104" s="72"/>
    </row>
    <row r="105" spans="1:24" ht="21" hidden="1" x14ac:dyDescent="0.2">
      <c r="A105" s="84"/>
      <c r="B105" s="82" t="s">
        <v>164</v>
      </c>
      <c r="C105" s="83"/>
      <c r="D105" s="83"/>
      <c r="E105" s="83"/>
      <c r="F105" s="83"/>
      <c r="G105" s="83"/>
      <c r="H105" s="83"/>
      <c r="I105" s="83"/>
      <c r="J105" s="83"/>
      <c r="K105" s="83"/>
      <c r="L105" s="83"/>
      <c r="M105" s="26">
        <f>SUM(M106:M108)</f>
        <v>30000</v>
      </c>
      <c r="N105" s="19"/>
      <c r="O105" s="20"/>
      <c r="P105" s="21"/>
      <c r="Q105" s="22"/>
      <c r="R105" s="78"/>
      <c r="S105" s="22"/>
      <c r="T105" s="22"/>
      <c r="U105" s="22"/>
      <c r="V105" s="22"/>
      <c r="W105" s="22"/>
      <c r="X105" s="72"/>
    </row>
    <row r="106" spans="1:24" ht="21" hidden="1" x14ac:dyDescent="0.2">
      <c r="A106" s="85">
        <v>1</v>
      </c>
      <c r="B106" s="86"/>
      <c r="C106" s="87" t="s">
        <v>122</v>
      </c>
      <c r="D106" s="87" t="s">
        <v>165</v>
      </c>
      <c r="E106" s="115"/>
      <c r="F106" s="115"/>
      <c r="G106" s="115"/>
      <c r="H106" s="115"/>
      <c r="I106" s="115"/>
      <c r="J106" s="115"/>
      <c r="K106" s="88" t="s">
        <v>44</v>
      </c>
      <c r="L106" s="87" t="s">
        <v>39</v>
      </c>
      <c r="M106" s="87">
        <v>10000</v>
      </c>
      <c r="N106" s="47"/>
      <c r="O106" s="49"/>
      <c r="P106" s="50"/>
      <c r="Q106" s="22"/>
      <c r="R106" s="78"/>
      <c r="S106" s="22"/>
      <c r="T106" s="22"/>
      <c r="U106" s="22"/>
      <c r="V106" s="22"/>
      <c r="W106" s="22"/>
      <c r="X106" s="72"/>
    </row>
    <row r="107" spans="1:24" ht="21" hidden="1" x14ac:dyDescent="0.2">
      <c r="A107" s="85">
        <v>1</v>
      </c>
      <c r="B107" s="86"/>
      <c r="C107" s="87" t="s">
        <v>122</v>
      </c>
      <c r="D107" s="87" t="s">
        <v>166</v>
      </c>
      <c r="E107" s="115"/>
      <c r="F107" s="115"/>
      <c r="G107" s="115"/>
      <c r="H107" s="115"/>
      <c r="I107" s="115"/>
      <c r="J107" s="115"/>
      <c r="K107" s="88" t="s">
        <v>167</v>
      </c>
      <c r="L107" s="87" t="s">
        <v>168</v>
      </c>
      <c r="M107" s="87">
        <v>10000</v>
      </c>
      <c r="N107" s="47"/>
      <c r="O107" s="49"/>
      <c r="P107" s="50"/>
      <c r="Q107" s="22"/>
      <c r="R107" s="78"/>
      <c r="S107" s="22"/>
      <c r="T107" s="22"/>
      <c r="U107" s="22"/>
      <c r="V107" s="22"/>
      <c r="W107" s="22"/>
      <c r="X107" s="72"/>
    </row>
    <row r="108" spans="1:24" ht="21" hidden="1" x14ac:dyDescent="0.2">
      <c r="A108" s="85">
        <v>2</v>
      </c>
      <c r="B108" s="86"/>
      <c r="C108" s="87" t="s">
        <v>122</v>
      </c>
      <c r="D108" s="87" t="s">
        <v>169</v>
      </c>
      <c r="E108" s="115"/>
      <c r="F108" s="115"/>
      <c r="G108" s="115"/>
      <c r="H108" s="115"/>
      <c r="I108" s="115"/>
      <c r="J108" s="115"/>
      <c r="K108" s="88" t="s">
        <v>170</v>
      </c>
      <c r="L108" s="87" t="s">
        <v>111</v>
      </c>
      <c r="M108" s="87">
        <v>10000</v>
      </c>
      <c r="N108" s="47"/>
      <c r="O108" s="49"/>
      <c r="P108" s="50"/>
      <c r="Q108" s="22"/>
      <c r="R108" s="78"/>
      <c r="S108" s="22"/>
      <c r="T108" s="22"/>
      <c r="U108" s="22"/>
      <c r="V108" s="22"/>
      <c r="W108" s="22"/>
      <c r="X108" s="72"/>
    </row>
    <row r="109" spans="1:24" ht="21" hidden="1" x14ac:dyDescent="0.2">
      <c r="A109" s="85"/>
      <c r="B109" s="82" t="s">
        <v>171</v>
      </c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91">
        <f>M110</f>
        <v>17500</v>
      </c>
      <c r="N109" s="19"/>
      <c r="O109" s="20"/>
      <c r="P109" s="21"/>
      <c r="Q109" s="22"/>
      <c r="R109" s="78"/>
      <c r="S109" s="22"/>
      <c r="T109" s="22"/>
      <c r="U109" s="22"/>
      <c r="V109" s="22"/>
      <c r="W109" s="22"/>
      <c r="X109" s="72"/>
    </row>
    <row r="110" spans="1:24" ht="21" hidden="1" x14ac:dyDescent="0.2">
      <c r="A110" s="85">
        <v>1</v>
      </c>
      <c r="B110" s="86"/>
      <c r="C110" s="87" t="s">
        <v>122</v>
      </c>
      <c r="D110" s="87" t="s">
        <v>172</v>
      </c>
      <c r="E110" s="115"/>
      <c r="F110" s="115"/>
      <c r="G110" s="115"/>
      <c r="H110" s="115"/>
      <c r="I110" s="115"/>
      <c r="J110" s="115"/>
      <c r="K110" s="88" t="s">
        <v>148</v>
      </c>
      <c r="L110" s="87" t="s">
        <v>45</v>
      </c>
      <c r="M110" s="87">
        <v>17500</v>
      </c>
      <c r="N110" s="47"/>
      <c r="O110" s="49"/>
      <c r="P110" s="50"/>
      <c r="Q110" s="22"/>
      <c r="R110" s="78"/>
      <c r="S110" s="22"/>
      <c r="T110" s="22"/>
      <c r="U110" s="22"/>
      <c r="V110" s="22"/>
      <c r="W110" s="22"/>
      <c r="X110" s="72"/>
    </row>
    <row r="111" spans="1:24" ht="21" hidden="1" x14ac:dyDescent="0.2">
      <c r="A111" s="85"/>
      <c r="B111" s="82" t="s">
        <v>173</v>
      </c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91">
        <f>SUM(M112:M114)</f>
        <v>52500</v>
      </c>
      <c r="N111" s="19"/>
      <c r="O111" s="20"/>
      <c r="P111" s="21"/>
      <c r="Q111" s="22"/>
      <c r="R111" s="78"/>
      <c r="S111" s="22"/>
      <c r="T111" s="22"/>
      <c r="U111" s="22"/>
      <c r="V111" s="22"/>
      <c r="W111" s="22"/>
      <c r="X111" s="72"/>
    </row>
    <row r="112" spans="1:24" ht="21" hidden="1" x14ac:dyDescent="0.2">
      <c r="A112" s="85">
        <v>1</v>
      </c>
      <c r="B112" s="86"/>
      <c r="C112" s="87" t="s">
        <v>122</v>
      </c>
      <c r="D112" s="87" t="s">
        <v>174</v>
      </c>
      <c r="E112" s="115"/>
      <c r="F112" s="115"/>
      <c r="G112" s="115"/>
      <c r="H112" s="115"/>
      <c r="I112" s="115"/>
      <c r="J112" s="115"/>
      <c r="K112" s="88" t="s">
        <v>47</v>
      </c>
      <c r="L112" s="87" t="s">
        <v>175</v>
      </c>
      <c r="M112" s="87">
        <v>17500</v>
      </c>
      <c r="N112" s="47"/>
      <c r="O112" s="49"/>
      <c r="P112" s="50"/>
      <c r="Q112" s="22"/>
      <c r="R112" s="78"/>
      <c r="S112" s="22"/>
      <c r="T112" s="22"/>
      <c r="U112" s="22"/>
      <c r="V112" s="22"/>
      <c r="W112" s="22"/>
      <c r="X112" s="72"/>
    </row>
    <row r="113" spans="1:24" ht="21" hidden="1" x14ac:dyDescent="0.2">
      <c r="A113" s="85">
        <v>2</v>
      </c>
      <c r="B113" s="86"/>
      <c r="C113" s="87" t="s">
        <v>122</v>
      </c>
      <c r="D113" s="87" t="s">
        <v>176</v>
      </c>
      <c r="E113" s="115"/>
      <c r="F113" s="115"/>
      <c r="G113" s="115"/>
      <c r="H113" s="115"/>
      <c r="I113" s="115"/>
      <c r="J113" s="115"/>
      <c r="K113" s="88" t="s">
        <v>148</v>
      </c>
      <c r="L113" s="87" t="s">
        <v>175</v>
      </c>
      <c r="M113" s="87">
        <v>17500</v>
      </c>
      <c r="N113" s="47"/>
      <c r="O113" s="49"/>
      <c r="P113" s="50"/>
      <c r="Q113" s="22"/>
      <c r="R113" s="78"/>
      <c r="S113" s="22"/>
      <c r="T113" s="22"/>
      <c r="U113" s="22"/>
      <c r="V113" s="22"/>
      <c r="W113" s="22"/>
      <c r="X113" s="72"/>
    </row>
    <row r="114" spans="1:24" ht="21" hidden="1" x14ac:dyDescent="0.2">
      <c r="A114" s="85">
        <v>3</v>
      </c>
      <c r="B114" s="86"/>
      <c r="C114" s="87" t="s">
        <v>122</v>
      </c>
      <c r="D114" s="87" t="s">
        <v>177</v>
      </c>
      <c r="E114" s="115"/>
      <c r="F114" s="115"/>
      <c r="G114" s="115"/>
      <c r="H114" s="115"/>
      <c r="I114" s="115"/>
      <c r="J114" s="115"/>
      <c r="K114" s="88" t="s">
        <v>120</v>
      </c>
      <c r="L114" s="87" t="s">
        <v>175</v>
      </c>
      <c r="M114" s="87">
        <v>17500</v>
      </c>
      <c r="N114" s="47"/>
      <c r="O114" s="49"/>
      <c r="P114" s="50"/>
      <c r="Q114" s="22"/>
      <c r="R114" s="78"/>
      <c r="S114" s="22"/>
      <c r="T114" s="22"/>
      <c r="U114" s="22"/>
      <c r="V114" s="22"/>
      <c r="W114" s="22"/>
      <c r="X114" s="72"/>
    </row>
    <row r="115" spans="1:24" ht="21" hidden="1" x14ac:dyDescent="0.2">
      <c r="A115" s="10"/>
      <c r="B115" s="73"/>
      <c r="C115" s="92"/>
      <c r="D115" s="92"/>
      <c r="E115" s="92"/>
      <c r="F115" s="92"/>
      <c r="G115" s="92"/>
      <c r="H115" s="92"/>
      <c r="I115" s="92"/>
      <c r="J115" s="92"/>
      <c r="K115" s="93"/>
      <c r="L115" s="92"/>
      <c r="M115" s="94"/>
      <c r="N115" s="94"/>
      <c r="O115" s="95"/>
      <c r="P115" s="96"/>
      <c r="Q115" s="22"/>
      <c r="R115" s="78"/>
      <c r="S115" s="22"/>
      <c r="T115" s="22"/>
      <c r="U115" s="22"/>
      <c r="V115" s="22"/>
      <c r="W115" s="22"/>
      <c r="X115" s="72"/>
    </row>
    <row r="116" spans="1:24" ht="21" x14ac:dyDescent="0.2">
      <c r="A116" s="10"/>
      <c r="B116" s="73"/>
      <c r="C116" s="92"/>
      <c r="D116" s="92"/>
      <c r="E116" s="92"/>
      <c r="F116" s="92"/>
      <c r="G116" s="92"/>
      <c r="H116" s="92"/>
      <c r="I116" s="92"/>
      <c r="J116" s="92"/>
      <c r="K116" s="93"/>
      <c r="L116" s="92"/>
      <c r="M116" s="94"/>
      <c r="N116" s="94"/>
      <c r="O116" s="95"/>
      <c r="P116" s="96"/>
      <c r="Q116" s="22"/>
      <c r="R116" s="78"/>
      <c r="S116" s="22"/>
      <c r="T116" s="22"/>
      <c r="U116" s="22"/>
      <c r="V116" s="22"/>
      <c r="W116" s="22"/>
      <c r="X116" s="72"/>
    </row>
  </sheetData>
  <mergeCells count="16">
    <mergeCell ref="M5:N5"/>
    <mergeCell ref="A1:X1"/>
    <mergeCell ref="A2:X2"/>
    <mergeCell ref="A3:X3"/>
    <mergeCell ref="A20:C20"/>
    <mergeCell ref="A31:C31"/>
    <mergeCell ref="A4:X4"/>
    <mergeCell ref="K5:L5"/>
    <mergeCell ref="S5:U5"/>
    <mergeCell ref="A7:L7"/>
    <mergeCell ref="A5:A6"/>
    <mergeCell ref="B5:B6"/>
    <mergeCell ref="C5:C6"/>
    <mergeCell ref="D5:D6"/>
    <mergeCell ref="H5:J5"/>
    <mergeCell ref="E5:G5"/>
  </mergeCells>
  <pageMargins left="0.70866141732283472" right="0.51181102362204722" top="0.74803149606299213" bottom="0.74803149606299213" header="0.31496062992125984" footer="0.31496062992125984"/>
  <pageSetup paperSize="9" orientation="landscape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วิทยาเขต</vt:lpstr>
      <vt:lpstr>วิทยาลัย</vt:lpstr>
    </vt:vector>
  </TitlesOfParts>
  <Company>www.easyosteam.com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cp:lastPrinted>2019-07-25T06:50:06Z</cp:lastPrinted>
  <dcterms:created xsi:type="dcterms:W3CDTF">2018-07-16T03:14:50Z</dcterms:created>
  <dcterms:modified xsi:type="dcterms:W3CDTF">2019-07-25T06:55:47Z</dcterms:modified>
</cp:coreProperties>
</file>